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816" windowHeight="1980" firstSheet="1" activeTab="1"/>
  </bookViews>
  <sheets>
    <sheet name="BASE" sheetId="2" state="hidden" r:id="rId1"/>
    <sheet name="FORMATO 4TO TRIM 2016" sheetId="3" r:id="rId2"/>
  </sheets>
  <definedNames>
    <definedName name="_xlnm.Print_Area" localSheetId="0">'BASE'!$C$1:$R$55</definedName>
    <definedName name="_xlnm.Print_Area" localSheetId="1">'FORMATO 4TO TRIM 2016'!$A$1:$L$55</definedName>
    <definedName name="_xlnm.Print_Titles" localSheetId="0">'BASE'!$1:$5</definedName>
    <definedName name="_xlnm.Print_Titles" localSheetId="1">'FORMATO 4TO TRIM 2016'!$1:$5</definedName>
  </definedNames>
  <calcPr calcId="152511"/>
</workbook>
</file>

<file path=xl/sharedStrings.xml><?xml version="1.0" encoding="utf-8"?>
<sst xmlns="http://schemas.openxmlformats.org/spreadsheetml/2006/main" count="309" uniqueCount="91">
  <si>
    <t>Guanajuato / León</t>
  </si>
  <si>
    <t>Formato de programas con recursos concurrente por orden de gobierno</t>
  </si>
  <si>
    <t>Periodo (trimestre 4 de 2016)</t>
  </si>
  <si>
    <t>Nombre del Programa</t>
  </si>
  <si>
    <t xml:space="preserve">Federal   </t>
  </si>
  <si>
    <t>Estatal</t>
  </si>
  <si>
    <t>Municipal</t>
  </si>
  <si>
    <t>Otros</t>
  </si>
  <si>
    <t>Monto Total</t>
  </si>
  <si>
    <t>Número de Proyecto</t>
  </si>
  <si>
    <t>Dependencia /Entidad</t>
  </si>
  <si>
    <t>Aportación (Monto)</t>
  </si>
  <si>
    <t>Secretaría de Hacienda y Crédito Público</t>
  </si>
  <si>
    <t>Dirección General de Obra Pública</t>
  </si>
  <si>
    <t>UR</t>
  </si>
  <si>
    <t>Dependencia</t>
  </si>
  <si>
    <t>Secretaría de Seguridad Pública</t>
  </si>
  <si>
    <t>FORTASEG 2016</t>
  </si>
  <si>
    <t>Dirección General de Protección Civil</t>
  </si>
  <si>
    <t>Dirección General de Desarrollo Rural</t>
  </si>
  <si>
    <t>Dirección de Programas Estrátegicos</t>
  </si>
  <si>
    <t>Programa Impulso al Desarrollo de mi Comunidad</t>
  </si>
  <si>
    <t>Programa Impulso al Desarrollo del Hogar</t>
  </si>
  <si>
    <t>3X1 MIGRANTES</t>
  </si>
  <si>
    <t xml:space="preserve">Dirección de Desarrollo y Participación </t>
  </si>
  <si>
    <t xml:space="preserve">Dirección General de Educación </t>
  </si>
  <si>
    <t xml:space="preserve">Dirección General de Gestión Ambiental </t>
  </si>
  <si>
    <t>Dirección General de Movilidad</t>
  </si>
  <si>
    <t>Instituto Municipal de Planeación</t>
  </si>
  <si>
    <t xml:space="preserve">Comisión Municipal de Cultura Física y Deporte </t>
  </si>
  <si>
    <t>Sistema para el Desarrollo Integral de la Familia</t>
  </si>
  <si>
    <t>Instituto Municipal de Vivienda</t>
  </si>
  <si>
    <t>Instituto Cultural de León</t>
  </si>
  <si>
    <t>Fideicomiso de Obras por Cooperación</t>
  </si>
  <si>
    <t>Sistema Integral de Aseo Público de León</t>
  </si>
  <si>
    <t>3x1 Migrantes</t>
  </si>
  <si>
    <t>Migrantes</t>
  </si>
  <si>
    <t>SUBSEMUN    (Remanente 2013)</t>
  </si>
  <si>
    <t>SUBSEMUN    (Remanente 2014)</t>
  </si>
  <si>
    <t>Programa de Prevención de incendios forestales</t>
  </si>
  <si>
    <t>Construcción de Redes de Agua y Alcantarillado   (Remanente 2014)</t>
  </si>
  <si>
    <t>3x1 Migrantes R-33</t>
  </si>
  <si>
    <t>Programa de infraestructura y servicios básicos</t>
  </si>
  <si>
    <t>Fider ( Electrificaciones y Otros) R-33</t>
  </si>
  <si>
    <t>Techo Digno R-33</t>
  </si>
  <si>
    <t>Adrenel Municipal (antes Fider Urbano)(Incluye $ 747,023.71 de rendimientos Financieros de ramo 33) (Remanente 2015)</t>
  </si>
  <si>
    <t xml:space="preserve">   Adrenel Municipal (antes Fider Urbano) (Remanente 2014)</t>
  </si>
  <si>
    <t xml:space="preserve">  Rehabilitación de la Red de Agua Potable de la Colonia Las Huertas (Remanente 2014)</t>
  </si>
  <si>
    <t>Rehabilitación de la Red de agua potable (Remanentes 2013)</t>
  </si>
  <si>
    <t>3X1 Migrantes</t>
  </si>
  <si>
    <t xml:space="preserve">Adrenel Municipal   (Remanente 2014) </t>
  </si>
  <si>
    <t>Adrenel  Municipal  (Remanente 2013)</t>
  </si>
  <si>
    <t>Programa de Espacios Educativos Dignos R-33</t>
  </si>
  <si>
    <t>Mantenimiento, Rehabilitación y Construcción de Nuevos Espacios Educativos (Remanente 2015)</t>
  </si>
  <si>
    <t>Gastos indirectos Ramo33 ( proyectos ejecutivos y supervisión )(Remanente 2015)</t>
  </si>
  <si>
    <t>Programa de Áreas Verdes y Espacios Naturales (Ramo 33)</t>
  </si>
  <si>
    <t>Programa de áreas verdes y espacios naturales (Remanente 2014)</t>
  </si>
  <si>
    <t xml:space="preserve">Programa de Áreas Verdes y espacios naturales (Incluye $32,561.78 2011, $262,462.72 -2012) ($3´309,372.33.Remanente 2015) </t>
  </si>
  <si>
    <t>Programa de áreas verdes y espacios naturales   (Remanente 2013)</t>
  </si>
  <si>
    <t>FORTALECE  2016 (Ciclovía Juárez Norte)</t>
  </si>
  <si>
    <t>FORTALECE  2016 (Ciclovía Vicente Valtierra)</t>
  </si>
  <si>
    <t>Gastos indirectos Ramo33 ( proyectos ejecutivos y supervisión )</t>
  </si>
  <si>
    <t xml:space="preserve">Supervisión   R.RAMO 33  F I  2013 (incluye $28,817.64 recurso 2014 y $ 117,113.03 de 2012 )   (Remanente 2012 y 2013) </t>
  </si>
  <si>
    <t>Av.  Madre Patria  (Remanente 2013)</t>
  </si>
  <si>
    <t>Fideicomiso Fondo de Apoyo en Infraestructura y Productividad (FAIP) (Remanente 2015)</t>
  </si>
  <si>
    <t>Perfil de Resiliencia Urbana</t>
  </si>
  <si>
    <t>FORTALECE  2016 (Parques de la Salud, San Sebastián)</t>
  </si>
  <si>
    <t>FORTALECE  2016 (Parques de la Salud, Santo Domingo)</t>
  </si>
  <si>
    <t>Comedores comunitarios(incluyó rendimientos Financieros de Ramo 33 FISM)  (Remanente 2015)</t>
  </si>
  <si>
    <t>Comedores comunitarios(Rendimientos Financieros de Ramo 33 FISM por $ 30,327.09  (Remanente 2015)</t>
  </si>
  <si>
    <t>Proyectos Ejecutivos de Agua Potable y Alcantarillado (gastos indirectos R-33)</t>
  </si>
  <si>
    <t xml:space="preserve">Introducción de servicios básicos en polígonos de pobreza (Incluye $1´531,278.02 de Rendimientos Financieros) (Remanente 2015) </t>
  </si>
  <si>
    <t xml:space="preserve"> Proyectos Ejecutivos de Alcantarillado y Agua Potable (Gastos Indirectos R-33) (Remanente 2015)
</t>
  </si>
  <si>
    <t xml:space="preserve">Introducción de servicios básicos en polígonos de pobreza  (Remanente 2014) </t>
  </si>
  <si>
    <t>Fomento a la Vivienda (Programa de Infraestructura) (Federal)</t>
  </si>
  <si>
    <t>Rehabilitación y equipamiento del teatro María Grever. (remanente 2015)</t>
  </si>
  <si>
    <t>FIDOC -Programa mi calle</t>
  </si>
  <si>
    <t>FORTALECE  2016 (Pavimentación en Balcones de la Joya)</t>
  </si>
  <si>
    <t>Recolección de Basura (concesionadas, contratadas y cuadrillas)</t>
  </si>
  <si>
    <t>Zonas de Barrido</t>
  </si>
  <si>
    <t>CONAFOR</t>
  </si>
  <si>
    <t>SEDATU</t>
  </si>
  <si>
    <t>Rehabilitación y Equipamiento del Teatro María Grever.</t>
  </si>
  <si>
    <t>Secretaría de Gobernación</t>
  </si>
  <si>
    <t>SECRETARÍA DE CULTURA</t>
  </si>
  <si>
    <t>Dirección General de Desarrollo Humano y Social</t>
  </si>
  <si>
    <t>Intituto Municipal de Planeación</t>
  </si>
  <si>
    <t>Secretaría de Desarrollo Social</t>
  </si>
  <si>
    <t>Secretaría de Desarrollo Social y Humano</t>
  </si>
  <si>
    <t>FORMATO DE PROGRAMAS CON RECURSOS CONCURRENTE POR ORDEN DE GOBIERNO</t>
  </si>
  <si>
    <t>PERIODO (TRIMESTRE 4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</si>
</sst>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FF"/>
      <name val="Arial"/>
      <family val="2"/>
    </font>
    <font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b/>
      <sz val="14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44" fontId="5" fillId="0" borderId="1" xfId="20" applyNumberFormat="1" applyFont="1" applyFill="1" applyBorder="1" applyAlignment="1">
      <alignment horizontal="center" vertical="center" wrapText="1"/>
    </xf>
    <xf numFmtId="44" fontId="4" fillId="0" borderId="1" xfId="2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4" fontId="2" fillId="0" borderId="1" xfId="2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20" applyNumberFormat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44" fontId="6" fillId="0" borderId="1" xfId="20" applyNumberFormat="1" applyFont="1" applyFill="1" applyBorder="1" applyAlignment="1">
      <alignment vertical="center" wrapText="1"/>
    </xf>
    <xf numFmtId="44" fontId="8" fillId="0" borderId="1" xfId="2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4" fontId="4" fillId="0" borderId="1" xfId="20" applyNumberFormat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horizontal="center" wrapText="1"/>
    </xf>
    <xf numFmtId="0" fontId="0" fillId="0" borderId="1" xfId="2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5" fillId="0" borderId="1" xfId="20" applyNumberFormat="1" applyFont="1" applyFill="1" applyBorder="1" applyAlignment="1">
      <alignment horizontal="center" wrapText="1"/>
    </xf>
    <xf numFmtId="44" fontId="8" fillId="0" borderId="1" xfId="2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3" fillId="0" borderId="1" xfId="21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1" xfId="2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2" fillId="0" borderId="0" xfId="20" applyNumberFormat="1" applyFont="1" applyFill="1" applyAlignment="1">
      <alignment wrapText="1"/>
    </xf>
    <xf numFmtId="44" fontId="0" fillId="0" borderId="0" xfId="20" applyNumberFormat="1" applyFont="1" applyFill="1" applyAlignment="1">
      <alignment wrapText="1"/>
    </xf>
    <xf numFmtId="0" fontId="2" fillId="0" borderId="0" xfId="20" applyNumberFormat="1" applyFont="1" applyFill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44" fontId="6" fillId="0" borderId="1" xfId="2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4" fontId="6" fillId="0" borderId="1" xfId="2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4" fontId="5" fillId="0" borderId="0" xfId="0" applyNumberFormat="1" applyFont="1" applyFill="1" applyAlignment="1">
      <alignment vertical="center" wrapText="1"/>
    </xf>
    <xf numFmtId="44" fontId="2" fillId="0" borderId="0" xfId="2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4" fontId="6" fillId="0" borderId="0" xfId="20" applyNumberFormat="1" applyFont="1" applyFill="1"/>
    <xf numFmtId="0" fontId="5" fillId="0" borderId="2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44" fontId="11" fillId="2" borderId="1" xfId="2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4" fontId="11" fillId="2" borderId="1" xfId="2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44" fontId="12" fillId="0" borderId="1" xfId="20" applyNumberFormat="1" applyFont="1" applyFill="1" applyBorder="1" applyAlignment="1">
      <alignment wrapText="1"/>
    </xf>
    <xf numFmtId="0" fontId="13" fillId="0" borderId="1" xfId="2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4" fontId="13" fillId="0" borderId="1" xfId="2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4" fontId="12" fillId="0" borderId="1" xfId="0" applyNumberFormat="1" applyFont="1" applyFill="1" applyBorder="1" applyAlignment="1">
      <alignment wrapText="1"/>
    </xf>
    <xf numFmtId="44" fontId="12" fillId="0" borderId="1" xfId="2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4" fontId="13" fillId="0" borderId="1" xfId="2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4" fontId="13" fillId="0" borderId="1" xfId="20" applyNumberFormat="1" applyFont="1" applyFill="1" applyBorder="1" applyAlignment="1">
      <alignment vertical="center" wrapText="1"/>
    </xf>
    <xf numFmtId="44" fontId="12" fillId="0" borderId="1" xfId="2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44" fontId="12" fillId="0" borderId="1" xfId="0" applyNumberFormat="1" applyFont="1" applyFill="1" applyBorder="1" applyAlignment="1">
      <alignment vertical="center" wrapText="1"/>
    </xf>
    <xf numFmtId="44" fontId="12" fillId="0" borderId="0" xfId="0" applyNumberFormat="1" applyFont="1" applyFill="1" applyAlignment="1">
      <alignment vertical="center" wrapText="1"/>
    </xf>
    <xf numFmtId="44" fontId="12" fillId="0" borderId="1" xfId="0" applyNumberFormat="1" applyFont="1" applyFill="1" applyBorder="1" applyAlignment="1">
      <alignment horizontal="center" wrapText="1"/>
    </xf>
    <xf numFmtId="0" fontId="12" fillId="0" borderId="1" xfId="20" applyNumberFormat="1" applyFont="1" applyFill="1" applyBorder="1" applyAlignment="1">
      <alignment horizontal="center" vertical="center" wrapText="1"/>
    </xf>
    <xf numFmtId="44" fontId="12" fillId="0" borderId="1" xfId="20" applyNumberFormat="1" applyFont="1" applyFill="1" applyBorder="1" applyAlignment="1">
      <alignment horizontal="center" wrapText="1"/>
    </xf>
    <xf numFmtId="44" fontId="13" fillId="0" borderId="0" xfId="20" applyNumberFormat="1" applyFont="1" applyFill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44" fontId="12" fillId="0" borderId="1" xfId="0" applyNumberFormat="1" applyFont="1" applyFill="1" applyBorder="1"/>
    <xf numFmtId="44" fontId="12" fillId="0" borderId="1" xfId="20" applyNumberFormat="1" applyFont="1" applyFill="1" applyBorder="1" applyAlignment="1">
      <alignment vertical="center" wrapText="1"/>
    </xf>
    <xf numFmtId="164" fontId="13" fillId="0" borderId="1" xfId="21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4" fontId="6" fillId="0" borderId="3" xfId="20" applyNumberFormat="1" applyFont="1" applyFill="1" applyBorder="1" applyAlignment="1">
      <alignment horizontal="center" vertical="center" wrapText="1"/>
    </xf>
    <xf numFmtId="44" fontId="6" fillId="0" borderId="4" xfId="2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4" fontId="11" fillId="2" borderId="3" xfId="20" applyNumberFormat="1" applyFont="1" applyFill="1" applyBorder="1" applyAlignment="1">
      <alignment horizontal="center" vertical="center" wrapText="1"/>
    </xf>
    <xf numFmtId="44" fontId="11" fillId="2" borderId="4" xfId="2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19050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2266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zoomScale="85" zoomScaleSheetLayoutView="85" workbookViewId="0" topLeftCell="A49">
      <selection activeCell="A55" sqref="A55"/>
    </sheetView>
  </sheetViews>
  <sheetFormatPr defaultColWidth="11.421875" defaultRowHeight="15"/>
  <cols>
    <col min="1" max="1" width="8.7109375" style="53" customWidth="1"/>
    <col min="2" max="2" width="29.57421875" style="38" customWidth="1"/>
    <col min="3" max="3" width="33.7109375" style="54" customWidth="1"/>
    <col min="4" max="4" width="9.57421875" style="39" customWidth="1"/>
    <col min="5" max="5" width="18.8515625" style="55" customWidth="1"/>
    <col min="6" max="6" width="34.8515625" style="41" customWidth="1"/>
    <col min="7" max="7" width="21.00390625" style="40" hidden="1" customWidth="1"/>
    <col min="8" max="8" width="12.00390625" style="40" customWidth="1"/>
    <col min="9" max="9" width="7.8515625" style="40" customWidth="1"/>
    <col min="10" max="10" width="19.8515625" style="55" customWidth="1"/>
    <col min="11" max="11" width="25.00390625" style="41" customWidth="1"/>
    <col min="12" max="12" width="14.421875" style="42" hidden="1" customWidth="1"/>
    <col min="13" max="13" width="18.7109375" style="42" hidden="1" customWidth="1"/>
    <col min="14" max="14" width="19.28125" style="56" customWidth="1"/>
    <col min="15" max="15" width="24.00390625" style="51" customWidth="1"/>
    <col min="16" max="16" width="12.421875" style="56" customWidth="1"/>
    <col min="17" max="17" width="22.00390625" style="52" customWidth="1"/>
    <col min="18" max="18" width="25.421875" style="57" customWidth="1"/>
    <col min="19" max="16384" width="11.421875" style="43" customWidth="1"/>
  </cols>
  <sheetData>
    <row r="1" spans="1:18" ht="15">
      <c r="A1" s="95" t="s">
        <v>14</v>
      </c>
      <c r="B1" s="98" t="s">
        <v>15</v>
      </c>
      <c r="C1" s="101" t="s">
        <v>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3"/>
    </row>
    <row r="2" spans="1:18" ht="19.5" customHeight="1">
      <c r="A2" s="96"/>
      <c r="B2" s="99"/>
      <c r="C2" s="101" t="s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1:18" ht="19.5" customHeight="1">
      <c r="A3" s="96"/>
      <c r="B3" s="99"/>
      <c r="C3" s="101" t="s">
        <v>2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3"/>
    </row>
    <row r="4" spans="1:18" ht="19.5" customHeight="1">
      <c r="A4" s="96"/>
      <c r="B4" s="99"/>
      <c r="C4" s="104" t="s">
        <v>3</v>
      </c>
      <c r="D4" s="101" t="s">
        <v>4</v>
      </c>
      <c r="E4" s="102"/>
      <c r="F4" s="103"/>
      <c r="G4" s="101" t="s">
        <v>5</v>
      </c>
      <c r="H4" s="102"/>
      <c r="I4" s="102"/>
      <c r="J4" s="102"/>
      <c r="K4" s="103"/>
      <c r="L4" s="101" t="s">
        <v>6</v>
      </c>
      <c r="M4" s="102"/>
      <c r="N4" s="102"/>
      <c r="O4" s="103"/>
      <c r="P4" s="101" t="s">
        <v>7</v>
      </c>
      <c r="Q4" s="103"/>
      <c r="R4" s="93" t="s">
        <v>8</v>
      </c>
    </row>
    <row r="5" spans="1:18" s="48" customFormat="1" ht="72">
      <c r="A5" s="97"/>
      <c r="B5" s="100"/>
      <c r="C5" s="105"/>
      <c r="D5" s="44" t="s">
        <v>9</v>
      </c>
      <c r="E5" s="24" t="s">
        <v>10</v>
      </c>
      <c r="F5" s="45" t="s">
        <v>11</v>
      </c>
      <c r="G5" s="46" t="s">
        <v>9</v>
      </c>
      <c r="H5" s="24" t="s">
        <v>9</v>
      </c>
      <c r="I5" s="24"/>
      <c r="J5" s="24" t="s">
        <v>10</v>
      </c>
      <c r="K5" s="45" t="s">
        <v>11</v>
      </c>
      <c r="L5" s="46" t="s">
        <v>9</v>
      </c>
      <c r="M5" s="46"/>
      <c r="N5" s="24" t="s">
        <v>10</v>
      </c>
      <c r="O5" s="45" t="s">
        <v>11</v>
      </c>
      <c r="P5" s="24" t="s">
        <v>10</v>
      </c>
      <c r="Q5" s="47" t="s">
        <v>11</v>
      </c>
      <c r="R5" s="94"/>
    </row>
    <row r="6" spans="1:18" ht="42.75" customHeight="1">
      <c r="A6" s="1">
        <v>1510</v>
      </c>
      <c r="B6" s="1" t="s">
        <v>16</v>
      </c>
      <c r="C6" s="1" t="s">
        <v>17</v>
      </c>
      <c r="D6" s="1">
        <v>955</v>
      </c>
      <c r="E6" s="1" t="s">
        <v>83</v>
      </c>
      <c r="F6" s="11">
        <v>73307098.86</v>
      </c>
      <c r="G6" s="2"/>
      <c r="H6" s="2"/>
      <c r="I6" s="2"/>
      <c r="J6" s="16"/>
      <c r="K6" s="17"/>
      <c r="L6" s="6"/>
      <c r="M6" s="6"/>
      <c r="N6" s="3"/>
      <c r="O6" s="15"/>
      <c r="P6" s="3"/>
      <c r="Q6" s="4"/>
      <c r="R6" s="18">
        <f aca="true" t="shared" si="0" ref="R6:R34">SUM(F6+K6+O6)</f>
        <v>73307098.86</v>
      </c>
    </row>
    <row r="7" spans="1:18" ht="27.6">
      <c r="A7" s="1">
        <v>1510</v>
      </c>
      <c r="B7" s="1" t="s">
        <v>16</v>
      </c>
      <c r="C7" s="1" t="s">
        <v>37</v>
      </c>
      <c r="D7" s="1">
        <v>957</v>
      </c>
      <c r="E7" s="1" t="s">
        <v>83</v>
      </c>
      <c r="F7" s="11">
        <v>664915.63</v>
      </c>
      <c r="G7" s="7"/>
      <c r="H7" s="7"/>
      <c r="I7" s="7"/>
      <c r="J7" s="1"/>
      <c r="K7" s="8"/>
      <c r="L7" s="7"/>
      <c r="M7" s="7"/>
      <c r="N7" s="10"/>
      <c r="O7" s="9"/>
      <c r="P7" s="10"/>
      <c r="Q7" s="1"/>
      <c r="R7" s="18">
        <f t="shared" si="0"/>
        <v>664915.63</v>
      </c>
    </row>
    <row r="8" spans="1:18" ht="27.6">
      <c r="A8" s="1">
        <v>1510</v>
      </c>
      <c r="B8" s="1" t="s">
        <v>16</v>
      </c>
      <c r="C8" s="1" t="s">
        <v>38</v>
      </c>
      <c r="D8" s="1">
        <v>958</v>
      </c>
      <c r="E8" s="1" t="s">
        <v>83</v>
      </c>
      <c r="F8" s="11">
        <v>5353679.85</v>
      </c>
      <c r="G8" s="7"/>
      <c r="H8" s="7"/>
      <c r="I8" s="7"/>
      <c r="J8" s="1"/>
      <c r="K8" s="8"/>
      <c r="L8" s="7"/>
      <c r="M8" s="7"/>
      <c r="N8" s="10"/>
      <c r="O8" s="9"/>
      <c r="P8" s="10"/>
      <c r="Q8" s="1"/>
      <c r="R8" s="18">
        <f t="shared" si="0"/>
        <v>5353679.85</v>
      </c>
    </row>
    <row r="9" spans="1:18" ht="27.6">
      <c r="A9" s="1">
        <v>1514</v>
      </c>
      <c r="B9" s="1" t="s">
        <v>18</v>
      </c>
      <c r="C9" s="1" t="s">
        <v>39</v>
      </c>
      <c r="D9" s="1">
        <v>956</v>
      </c>
      <c r="E9" s="1" t="s">
        <v>80</v>
      </c>
      <c r="F9" s="11">
        <v>65736</v>
      </c>
      <c r="G9" s="2"/>
      <c r="H9" s="5"/>
      <c r="I9" s="5"/>
      <c r="J9" s="19"/>
      <c r="K9" s="18"/>
      <c r="L9" s="6"/>
      <c r="M9" s="6"/>
      <c r="N9" s="3"/>
      <c r="O9" s="15"/>
      <c r="P9" s="3"/>
      <c r="Q9" s="4"/>
      <c r="R9" s="18">
        <f t="shared" si="0"/>
        <v>65736</v>
      </c>
    </row>
    <row r="10" spans="1:18" ht="27.6">
      <c r="A10" s="1">
        <v>1810</v>
      </c>
      <c r="B10" s="1" t="s">
        <v>19</v>
      </c>
      <c r="C10" s="1" t="s">
        <v>40</v>
      </c>
      <c r="D10" s="1">
        <v>627</v>
      </c>
      <c r="E10" s="1" t="s">
        <v>12</v>
      </c>
      <c r="F10" s="11">
        <v>391447.15</v>
      </c>
      <c r="G10" s="2"/>
      <c r="H10" s="2"/>
      <c r="I10" s="2"/>
      <c r="J10" s="16"/>
      <c r="K10" s="17"/>
      <c r="L10" s="6"/>
      <c r="M10" s="6"/>
      <c r="N10" s="3"/>
      <c r="O10" s="15"/>
      <c r="P10" s="3"/>
      <c r="Q10" s="4"/>
      <c r="R10" s="18">
        <f t="shared" si="0"/>
        <v>391447.15</v>
      </c>
    </row>
    <row r="11" spans="1:18" ht="27.6">
      <c r="A11" s="1">
        <v>1810</v>
      </c>
      <c r="B11" s="1" t="s">
        <v>19</v>
      </c>
      <c r="C11" s="1" t="s">
        <v>41</v>
      </c>
      <c r="D11" s="1">
        <v>656</v>
      </c>
      <c r="E11" s="1" t="s">
        <v>12</v>
      </c>
      <c r="F11" s="11">
        <v>1285618.75</v>
      </c>
      <c r="G11" s="2"/>
      <c r="H11" s="2"/>
      <c r="I11" s="2"/>
      <c r="J11" s="16"/>
      <c r="K11" s="17"/>
      <c r="L11" s="6"/>
      <c r="M11" s="6"/>
      <c r="N11" s="3"/>
      <c r="O11" s="15"/>
      <c r="P11" s="3"/>
      <c r="Q11" s="4"/>
      <c r="R11" s="18">
        <f t="shared" si="0"/>
        <v>1285618.75</v>
      </c>
    </row>
    <row r="12" spans="1:18" ht="27.6">
      <c r="A12" s="1">
        <v>1810</v>
      </c>
      <c r="B12" s="1" t="s">
        <v>19</v>
      </c>
      <c r="C12" s="1" t="s">
        <v>42</v>
      </c>
      <c r="D12" s="1">
        <v>6007</v>
      </c>
      <c r="E12" s="1" t="s">
        <v>12</v>
      </c>
      <c r="F12" s="11">
        <v>2540393.56</v>
      </c>
      <c r="G12" s="2"/>
      <c r="H12" s="2"/>
      <c r="I12" s="2"/>
      <c r="J12" s="16"/>
      <c r="K12" s="18"/>
      <c r="L12" s="6"/>
      <c r="M12" s="6"/>
      <c r="N12" s="3"/>
      <c r="O12" s="15"/>
      <c r="P12" s="3"/>
      <c r="Q12" s="4"/>
      <c r="R12" s="18">
        <f t="shared" si="0"/>
        <v>2540393.56</v>
      </c>
    </row>
    <row r="13" spans="1:18" ht="111">
      <c r="A13" s="1">
        <v>1816</v>
      </c>
      <c r="B13" s="1" t="s">
        <v>20</v>
      </c>
      <c r="C13" s="1" t="s">
        <v>43</v>
      </c>
      <c r="D13" s="1">
        <v>601</v>
      </c>
      <c r="E13" s="1" t="s">
        <v>12</v>
      </c>
      <c r="F13" s="11">
        <v>2518767.5</v>
      </c>
      <c r="G13" s="20"/>
      <c r="H13" s="1">
        <v>820</v>
      </c>
      <c r="I13" s="58" t="s">
        <v>21</v>
      </c>
      <c r="J13" s="16" t="s">
        <v>88</v>
      </c>
      <c r="K13" s="11">
        <v>2518767.5</v>
      </c>
      <c r="L13" s="6"/>
      <c r="M13" s="6"/>
      <c r="N13" s="21"/>
      <c r="O13" s="22"/>
      <c r="P13" s="20"/>
      <c r="Q13" s="23"/>
      <c r="R13" s="18">
        <f>SUM(F13+K13+O13)</f>
        <v>5037535</v>
      </c>
    </row>
    <row r="14" spans="1:18" ht="97.2">
      <c r="A14" s="1">
        <v>1816</v>
      </c>
      <c r="B14" s="1" t="s">
        <v>20</v>
      </c>
      <c r="C14" s="1" t="s">
        <v>44</v>
      </c>
      <c r="D14" s="1">
        <v>604</v>
      </c>
      <c r="E14" s="1" t="s">
        <v>12</v>
      </c>
      <c r="F14" s="11">
        <v>9628350.15</v>
      </c>
      <c r="G14" s="20"/>
      <c r="H14" s="1">
        <v>821</v>
      </c>
      <c r="I14" s="5" t="s">
        <v>22</v>
      </c>
      <c r="J14" s="16" t="s">
        <v>88</v>
      </c>
      <c r="K14" s="11">
        <v>13543695.78</v>
      </c>
      <c r="L14" s="6"/>
      <c r="M14" s="6"/>
      <c r="N14" s="21"/>
      <c r="O14" s="22"/>
      <c r="P14" s="20"/>
      <c r="Q14" s="23"/>
      <c r="R14" s="18">
        <f>SUM(F14+K14+O14)</f>
        <v>23172045.93</v>
      </c>
    </row>
    <row r="15" spans="1:18" ht="27.6">
      <c r="A15" s="1">
        <v>1816</v>
      </c>
      <c r="B15" s="1" t="s">
        <v>20</v>
      </c>
      <c r="C15" s="1" t="s">
        <v>41</v>
      </c>
      <c r="D15" s="1">
        <v>605</v>
      </c>
      <c r="E15" s="1" t="s">
        <v>12</v>
      </c>
      <c r="F15" s="11">
        <v>2102348.75</v>
      </c>
      <c r="G15" s="20"/>
      <c r="H15" s="1"/>
      <c r="I15" s="1"/>
      <c r="J15" s="16"/>
      <c r="K15" s="18"/>
      <c r="L15" s="24"/>
      <c r="M15" s="24"/>
      <c r="N15" s="21"/>
      <c r="O15" s="22"/>
      <c r="P15" s="20"/>
      <c r="Q15" s="23"/>
      <c r="R15" s="18">
        <f t="shared" si="0"/>
        <v>2102348.75</v>
      </c>
    </row>
    <row r="16" spans="1:18" ht="55.2">
      <c r="A16" s="1">
        <v>1816</v>
      </c>
      <c r="B16" s="1" t="s">
        <v>20</v>
      </c>
      <c r="C16" s="1" t="s">
        <v>45</v>
      </c>
      <c r="D16" s="1">
        <v>629</v>
      </c>
      <c r="E16" s="1" t="s">
        <v>12</v>
      </c>
      <c r="F16" s="11">
        <v>33680210</v>
      </c>
      <c r="G16" s="20"/>
      <c r="H16" s="20"/>
      <c r="I16" s="20"/>
      <c r="J16" s="16"/>
      <c r="K16" s="17"/>
      <c r="L16" s="24"/>
      <c r="M16" s="24"/>
      <c r="N16" s="21"/>
      <c r="O16" s="22"/>
      <c r="P16" s="20"/>
      <c r="Q16" s="23"/>
      <c r="R16" s="18">
        <f t="shared" si="0"/>
        <v>33680210</v>
      </c>
    </row>
    <row r="17" spans="1:18" ht="27.6">
      <c r="A17" s="1">
        <v>1816</v>
      </c>
      <c r="B17" s="1" t="s">
        <v>20</v>
      </c>
      <c r="C17" s="1" t="s">
        <v>46</v>
      </c>
      <c r="D17" s="1">
        <v>632</v>
      </c>
      <c r="E17" s="1" t="s">
        <v>12</v>
      </c>
      <c r="F17" s="11">
        <v>157147.16</v>
      </c>
      <c r="G17" s="20"/>
      <c r="H17" s="20"/>
      <c r="I17" s="20"/>
      <c r="J17" s="16"/>
      <c r="K17" s="17"/>
      <c r="L17" s="24"/>
      <c r="M17" s="24"/>
      <c r="N17" s="21"/>
      <c r="O17" s="22"/>
      <c r="P17" s="20"/>
      <c r="Q17" s="23"/>
      <c r="R17" s="18">
        <f t="shared" si="0"/>
        <v>157147.16</v>
      </c>
    </row>
    <row r="18" spans="1:18" ht="41.4">
      <c r="A18" s="1">
        <v>1816</v>
      </c>
      <c r="B18" s="1" t="s">
        <v>20</v>
      </c>
      <c r="C18" s="1" t="s">
        <v>47</v>
      </c>
      <c r="D18" s="1">
        <v>635</v>
      </c>
      <c r="E18" s="1" t="s">
        <v>12</v>
      </c>
      <c r="F18" s="11">
        <v>4354812.63</v>
      </c>
      <c r="G18" s="20"/>
      <c r="H18" s="20"/>
      <c r="I18" s="20"/>
      <c r="J18" s="16"/>
      <c r="K18" s="17"/>
      <c r="L18" s="24"/>
      <c r="M18" s="24"/>
      <c r="N18" s="21"/>
      <c r="O18" s="22"/>
      <c r="P18" s="20"/>
      <c r="Q18" s="23"/>
      <c r="R18" s="18">
        <f t="shared" si="0"/>
        <v>4354812.63</v>
      </c>
    </row>
    <row r="19" spans="1:18" ht="27.6">
      <c r="A19" s="1">
        <v>1816</v>
      </c>
      <c r="B19" s="1" t="s">
        <v>20</v>
      </c>
      <c r="C19" s="1" t="s">
        <v>48</v>
      </c>
      <c r="D19" s="1">
        <v>636</v>
      </c>
      <c r="E19" s="1" t="s">
        <v>12</v>
      </c>
      <c r="F19" s="11">
        <v>1892319.41</v>
      </c>
      <c r="G19" s="20"/>
      <c r="H19" s="20"/>
      <c r="I19" s="20"/>
      <c r="J19" s="16"/>
      <c r="K19" s="17"/>
      <c r="L19" s="24"/>
      <c r="M19" s="24"/>
      <c r="N19" s="25"/>
      <c r="O19" s="22"/>
      <c r="P19" s="20"/>
      <c r="Q19" s="23"/>
      <c r="R19" s="18">
        <f t="shared" si="0"/>
        <v>1892319.41</v>
      </c>
    </row>
    <row r="20" spans="1:18" ht="42">
      <c r="A20" s="1">
        <v>1816</v>
      </c>
      <c r="B20" s="1" t="s">
        <v>20</v>
      </c>
      <c r="C20" s="1" t="s">
        <v>49</v>
      </c>
      <c r="D20" s="1">
        <v>947</v>
      </c>
      <c r="E20" s="1" t="s">
        <v>81</v>
      </c>
      <c r="F20" s="11">
        <v>4723614.65</v>
      </c>
      <c r="G20" s="20"/>
      <c r="H20" s="1">
        <v>834</v>
      </c>
      <c r="I20" s="1" t="s">
        <v>23</v>
      </c>
      <c r="J20" s="16" t="s">
        <v>87</v>
      </c>
      <c r="K20" s="11">
        <v>1352985.16</v>
      </c>
      <c r="L20" s="1">
        <v>304</v>
      </c>
      <c r="M20" s="1" t="s">
        <v>35</v>
      </c>
      <c r="N20" s="49" t="s">
        <v>85</v>
      </c>
      <c r="O20" s="11">
        <v>4723614.64</v>
      </c>
      <c r="P20" s="1" t="s">
        <v>36</v>
      </c>
      <c r="Q20" s="11">
        <v>4723614.64</v>
      </c>
      <c r="R20" s="26">
        <f>SUM(F20+K20+O20+Q20)</f>
        <v>15523829.09</v>
      </c>
    </row>
    <row r="21" spans="1:18" ht="27.6">
      <c r="A21" s="1">
        <v>1910</v>
      </c>
      <c r="B21" s="1" t="s">
        <v>24</v>
      </c>
      <c r="C21" s="1" t="s">
        <v>50</v>
      </c>
      <c r="D21" s="1">
        <v>638</v>
      </c>
      <c r="E21" s="1" t="s">
        <v>12</v>
      </c>
      <c r="F21" s="11">
        <v>69892.18</v>
      </c>
      <c r="G21" s="20"/>
      <c r="H21" s="1"/>
      <c r="I21" s="1"/>
      <c r="J21" s="16"/>
      <c r="K21" s="18"/>
      <c r="L21" s="24"/>
      <c r="M21" s="24"/>
      <c r="N21" s="21"/>
      <c r="O21" s="22"/>
      <c r="P21" s="20"/>
      <c r="Q21" s="23"/>
      <c r="R21" s="18">
        <f t="shared" si="0"/>
        <v>69892.18</v>
      </c>
    </row>
    <row r="22" spans="1:18" ht="27.6">
      <c r="A22" s="1">
        <v>1910</v>
      </c>
      <c r="B22" s="1" t="s">
        <v>24</v>
      </c>
      <c r="C22" s="1" t="s">
        <v>51</v>
      </c>
      <c r="D22" s="1">
        <v>639</v>
      </c>
      <c r="E22" s="1" t="s">
        <v>12</v>
      </c>
      <c r="F22" s="11">
        <v>6091249.8</v>
      </c>
      <c r="G22" s="20"/>
      <c r="H22" s="1"/>
      <c r="I22" s="1"/>
      <c r="J22" s="16"/>
      <c r="K22" s="18"/>
      <c r="L22" s="24"/>
      <c r="M22" s="24"/>
      <c r="N22" s="21"/>
      <c r="O22" s="22"/>
      <c r="P22" s="20"/>
      <c r="Q22" s="23"/>
      <c r="R22" s="18">
        <f t="shared" si="0"/>
        <v>6091249.8</v>
      </c>
    </row>
    <row r="23" spans="1:18" ht="27.6">
      <c r="A23" s="1">
        <v>2210</v>
      </c>
      <c r="B23" s="1" t="s">
        <v>25</v>
      </c>
      <c r="C23" s="1" t="s">
        <v>52</v>
      </c>
      <c r="D23" s="1">
        <v>606</v>
      </c>
      <c r="E23" s="1" t="s">
        <v>12</v>
      </c>
      <c r="F23" s="11">
        <v>2796001.21</v>
      </c>
      <c r="G23" s="2"/>
      <c r="H23" s="2"/>
      <c r="I23" s="2"/>
      <c r="J23" s="16"/>
      <c r="K23" s="18"/>
      <c r="L23" s="1"/>
      <c r="M23" s="1"/>
      <c r="N23" s="5"/>
      <c r="O23" s="11"/>
      <c r="P23" s="3"/>
      <c r="Q23" s="4"/>
      <c r="R23" s="26">
        <f t="shared" si="0"/>
        <v>2796001.21</v>
      </c>
    </row>
    <row r="24" spans="1:18" ht="41.4">
      <c r="A24" s="1">
        <v>2210</v>
      </c>
      <c r="B24" s="1" t="s">
        <v>25</v>
      </c>
      <c r="C24" s="1" t="s">
        <v>53</v>
      </c>
      <c r="D24" s="1">
        <v>616</v>
      </c>
      <c r="E24" s="1" t="s">
        <v>12</v>
      </c>
      <c r="F24" s="11">
        <v>572317.61</v>
      </c>
      <c r="G24" s="2"/>
      <c r="H24" s="2"/>
      <c r="I24" s="2"/>
      <c r="J24" s="16"/>
      <c r="K24" s="18"/>
      <c r="L24" s="7"/>
      <c r="M24" s="27"/>
      <c r="N24" s="27"/>
      <c r="O24" s="28"/>
      <c r="P24" s="3"/>
      <c r="Q24" s="4"/>
      <c r="R24" s="18">
        <f t="shared" si="0"/>
        <v>572317.61</v>
      </c>
    </row>
    <row r="25" spans="1:18" ht="41.4">
      <c r="A25" s="1">
        <v>2210</v>
      </c>
      <c r="B25" s="1" t="s">
        <v>25</v>
      </c>
      <c r="C25" s="1" t="s">
        <v>54</v>
      </c>
      <c r="D25" s="1">
        <v>6004</v>
      </c>
      <c r="E25" s="1" t="s">
        <v>12</v>
      </c>
      <c r="F25" s="11">
        <v>13451.06</v>
      </c>
      <c r="G25" s="2"/>
      <c r="H25" s="2"/>
      <c r="I25" s="2"/>
      <c r="J25" s="16"/>
      <c r="K25" s="18"/>
      <c r="L25" s="7"/>
      <c r="M25" s="27"/>
      <c r="N25" s="27"/>
      <c r="O25" s="28"/>
      <c r="P25" s="3"/>
      <c r="Q25" s="4"/>
      <c r="R25" s="18">
        <f t="shared" si="0"/>
        <v>13451.06</v>
      </c>
    </row>
    <row r="26" spans="1:18" ht="27.6">
      <c r="A26" s="1">
        <v>2310</v>
      </c>
      <c r="B26" s="1" t="s">
        <v>26</v>
      </c>
      <c r="C26" s="1" t="s">
        <v>55</v>
      </c>
      <c r="D26" s="1">
        <v>702</v>
      </c>
      <c r="E26" s="1" t="s">
        <v>12</v>
      </c>
      <c r="F26" s="11">
        <v>3703055.18</v>
      </c>
      <c r="G26" s="2"/>
      <c r="H26" s="2"/>
      <c r="I26" s="2"/>
      <c r="J26" s="16"/>
      <c r="K26" s="18"/>
      <c r="L26" s="1"/>
      <c r="M26" s="5"/>
      <c r="N26" s="5"/>
      <c r="O26" s="11"/>
      <c r="P26" s="3"/>
      <c r="Q26" s="4"/>
      <c r="R26" s="18">
        <f t="shared" si="0"/>
        <v>3703055.18</v>
      </c>
    </row>
    <row r="27" spans="1:18" ht="27.6">
      <c r="A27" s="1">
        <v>2310</v>
      </c>
      <c r="B27" s="1" t="s">
        <v>26</v>
      </c>
      <c r="C27" s="1" t="s">
        <v>56</v>
      </c>
      <c r="D27" s="1">
        <v>703</v>
      </c>
      <c r="E27" s="1" t="s">
        <v>12</v>
      </c>
      <c r="F27" s="11">
        <v>160501.89</v>
      </c>
      <c r="G27" s="2"/>
      <c r="H27" s="2"/>
      <c r="I27" s="2"/>
      <c r="J27" s="16"/>
      <c r="K27" s="18"/>
      <c r="L27" s="7"/>
      <c r="M27" s="7"/>
      <c r="N27" s="27"/>
      <c r="O27" s="28"/>
      <c r="P27" s="3"/>
      <c r="Q27" s="4"/>
      <c r="R27" s="18">
        <f t="shared" si="0"/>
        <v>160501.89</v>
      </c>
    </row>
    <row r="28" spans="1:18" ht="27.6">
      <c r="A28" s="1">
        <v>2310</v>
      </c>
      <c r="B28" s="1" t="s">
        <v>26</v>
      </c>
      <c r="C28" s="1" t="s">
        <v>56</v>
      </c>
      <c r="D28" s="1">
        <v>703</v>
      </c>
      <c r="E28" s="1" t="s">
        <v>12</v>
      </c>
      <c r="F28" s="50">
        <v>95237</v>
      </c>
      <c r="G28" s="2"/>
      <c r="H28" s="2"/>
      <c r="I28" s="2"/>
      <c r="J28" s="16"/>
      <c r="K28" s="18"/>
      <c r="L28" s="7"/>
      <c r="M28" s="7"/>
      <c r="N28" s="27"/>
      <c r="O28" s="28"/>
      <c r="P28" s="3"/>
      <c r="Q28" s="4"/>
      <c r="R28" s="18">
        <f t="shared" si="0"/>
        <v>95237</v>
      </c>
    </row>
    <row r="29" spans="1:18" ht="27.6">
      <c r="A29" s="1">
        <v>2310</v>
      </c>
      <c r="B29" s="1" t="s">
        <v>26</v>
      </c>
      <c r="C29" s="1" t="s">
        <v>55</v>
      </c>
      <c r="D29" s="1">
        <v>750</v>
      </c>
      <c r="E29" s="1" t="s">
        <v>12</v>
      </c>
      <c r="F29" s="11">
        <v>14561493</v>
      </c>
      <c r="G29" s="2"/>
      <c r="H29" s="2"/>
      <c r="I29" s="2"/>
      <c r="J29" s="16"/>
      <c r="K29" s="18"/>
      <c r="L29" s="1"/>
      <c r="M29" s="1"/>
      <c r="N29" s="5"/>
      <c r="O29" s="11"/>
      <c r="P29" s="3"/>
      <c r="Q29" s="4"/>
      <c r="R29" s="18">
        <f t="shared" si="0"/>
        <v>14561493</v>
      </c>
    </row>
    <row r="30" spans="1:18" ht="55.2">
      <c r="A30" s="1">
        <v>2310</v>
      </c>
      <c r="B30" s="1" t="s">
        <v>26</v>
      </c>
      <c r="C30" s="1" t="s">
        <v>57</v>
      </c>
      <c r="D30" s="1">
        <v>757</v>
      </c>
      <c r="E30" s="1" t="s">
        <v>12</v>
      </c>
      <c r="F30" s="11">
        <v>325316.69</v>
      </c>
      <c r="G30" s="2"/>
      <c r="H30" s="2"/>
      <c r="I30" s="2"/>
      <c r="J30" s="16"/>
      <c r="K30" s="18"/>
      <c r="L30" s="1"/>
      <c r="M30" s="1"/>
      <c r="N30" s="1"/>
      <c r="O30" s="11"/>
      <c r="P30" s="3"/>
      <c r="Q30" s="4"/>
      <c r="R30" s="18">
        <f t="shared" si="0"/>
        <v>325316.69</v>
      </c>
    </row>
    <row r="31" spans="1:18" ht="27.6">
      <c r="A31" s="1">
        <v>2310</v>
      </c>
      <c r="B31" s="1" t="s">
        <v>26</v>
      </c>
      <c r="C31" s="1" t="s">
        <v>58</v>
      </c>
      <c r="D31" s="1">
        <v>758</v>
      </c>
      <c r="E31" s="1" t="s">
        <v>12</v>
      </c>
      <c r="F31" s="11">
        <v>101168.32</v>
      </c>
      <c r="G31" s="2"/>
      <c r="H31" s="2"/>
      <c r="I31" s="2"/>
      <c r="J31" s="16"/>
      <c r="K31" s="29"/>
      <c r="L31" s="1"/>
      <c r="M31" s="1"/>
      <c r="N31" s="1"/>
      <c r="O31" s="11"/>
      <c r="P31" s="3"/>
      <c r="Q31" s="4"/>
      <c r="R31" s="18">
        <f t="shared" si="0"/>
        <v>101168.32</v>
      </c>
    </row>
    <row r="32" spans="1:18" ht="27.6">
      <c r="A32" s="1">
        <v>2410</v>
      </c>
      <c r="B32" s="1" t="s">
        <v>27</v>
      </c>
      <c r="C32" s="1" t="s">
        <v>59</v>
      </c>
      <c r="D32" s="1">
        <v>927</v>
      </c>
      <c r="E32" s="1" t="s">
        <v>12</v>
      </c>
      <c r="F32" s="11">
        <v>2796125.98</v>
      </c>
      <c r="G32" s="2"/>
      <c r="H32" s="2"/>
      <c r="I32" s="2"/>
      <c r="J32" s="16"/>
      <c r="K32" s="18"/>
      <c r="L32" s="6"/>
      <c r="M32" s="6"/>
      <c r="N32" s="3"/>
      <c r="O32" s="15"/>
      <c r="P32" s="3"/>
      <c r="Q32" s="4"/>
      <c r="R32" s="18">
        <f t="shared" si="0"/>
        <v>2796125.98</v>
      </c>
    </row>
    <row r="33" spans="1:18" ht="27.6">
      <c r="A33" s="1">
        <v>2410</v>
      </c>
      <c r="B33" s="1" t="s">
        <v>27</v>
      </c>
      <c r="C33" s="1" t="s">
        <v>60</v>
      </c>
      <c r="D33" s="1">
        <v>928</v>
      </c>
      <c r="E33" s="1" t="s">
        <v>12</v>
      </c>
      <c r="F33" s="11">
        <v>2929646.41</v>
      </c>
      <c r="G33" s="2"/>
      <c r="H33" s="2"/>
      <c r="I33" s="2"/>
      <c r="J33" s="16"/>
      <c r="K33" s="18"/>
      <c r="L33" s="6"/>
      <c r="M33" s="6"/>
      <c r="N33" s="3"/>
      <c r="O33" s="15"/>
      <c r="P33" s="3"/>
      <c r="Q33" s="4"/>
      <c r="R33" s="18">
        <f t="shared" si="0"/>
        <v>2929646.41</v>
      </c>
    </row>
    <row r="34" spans="1:18" ht="27.6">
      <c r="A34" s="1">
        <v>2510</v>
      </c>
      <c r="B34" s="1" t="s">
        <v>13</v>
      </c>
      <c r="C34" s="1" t="s">
        <v>61</v>
      </c>
      <c r="D34" s="1">
        <v>611</v>
      </c>
      <c r="E34" s="1" t="s">
        <v>12</v>
      </c>
      <c r="F34" s="11">
        <v>650699.24</v>
      </c>
      <c r="G34" s="2"/>
      <c r="H34" s="5"/>
      <c r="I34" s="5"/>
      <c r="J34" s="19"/>
      <c r="K34" s="18"/>
      <c r="L34" s="30"/>
      <c r="M34" s="31"/>
      <c r="N34" s="32"/>
      <c r="O34" s="8"/>
      <c r="P34" s="3"/>
      <c r="Q34" s="4"/>
      <c r="R34" s="18">
        <f t="shared" si="0"/>
        <v>650699.24</v>
      </c>
    </row>
    <row r="35" spans="1:18" ht="41.4">
      <c r="A35" s="1">
        <v>2510</v>
      </c>
      <c r="B35" s="1" t="s">
        <v>13</v>
      </c>
      <c r="C35" s="1" t="s">
        <v>54</v>
      </c>
      <c r="D35" s="1">
        <v>617</v>
      </c>
      <c r="E35" s="1" t="s">
        <v>12</v>
      </c>
      <c r="F35" s="11">
        <v>1694.5</v>
      </c>
      <c r="G35" s="2"/>
      <c r="H35" s="5"/>
      <c r="I35" s="5"/>
      <c r="J35" s="19"/>
      <c r="K35" s="18"/>
      <c r="L35" s="6"/>
      <c r="M35" s="6"/>
      <c r="N35" s="3"/>
      <c r="P35" s="3"/>
      <c r="Q35" s="4"/>
      <c r="R35" s="18">
        <f>SUM(F35:Q35)</f>
        <v>1694.5</v>
      </c>
    </row>
    <row r="36" spans="1:18" ht="55.2">
      <c r="A36" s="1">
        <v>2510</v>
      </c>
      <c r="B36" s="1" t="s">
        <v>13</v>
      </c>
      <c r="C36" s="1" t="s">
        <v>62</v>
      </c>
      <c r="D36" s="1">
        <v>621</v>
      </c>
      <c r="E36" s="1" t="s">
        <v>12</v>
      </c>
      <c r="F36" s="11">
        <v>11931.15</v>
      </c>
      <c r="G36" s="2"/>
      <c r="H36" s="5"/>
      <c r="I36" s="5"/>
      <c r="J36" s="19"/>
      <c r="K36" s="18"/>
      <c r="L36" s="6"/>
      <c r="M36" s="6"/>
      <c r="N36" s="3"/>
      <c r="O36" s="15"/>
      <c r="P36" s="3"/>
      <c r="Q36" s="4"/>
      <c r="R36" s="18">
        <f aca="true" t="shared" si="1" ref="R36:R54">SUM(F36+K36+O36)</f>
        <v>11931.15</v>
      </c>
    </row>
    <row r="37" spans="1:18" ht="27.6">
      <c r="A37" s="1">
        <v>2510</v>
      </c>
      <c r="B37" s="1" t="s">
        <v>13</v>
      </c>
      <c r="C37" s="1" t="s">
        <v>63</v>
      </c>
      <c r="D37" s="1">
        <v>647</v>
      </c>
      <c r="E37" s="1" t="s">
        <v>12</v>
      </c>
      <c r="F37" s="11">
        <v>3063997.39</v>
      </c>
      <c r="G37" s="2"/>
      <c r="H37" s="5"/>
      <c r="I37" s="5"/>
      <c r="J37" s="19"/>
      <c r="K37" s="18"/>
      <c r="L37" s="6"/>
      <c r="M37" s="6"/>
      <c r="N37" s="3"/>
      <c r="O37" s="15"/>
      <c r="P37" s="3"/>
      <c r="Q37" s="4"/>
      <c r="R37" s="18">
        <f t="shared" si="1"/>
        <v>3063997.39</v>
      </c>
    </row>
    <row r="38" spans="1:18" ht="41.4">
      <c r="A38" s="1">
        <v>2510</v>
      </c>
      <c r="B38" s="1" t="s">
        <v>13</v>
      </c>
      <c r="C38" s="1" t="s">
        <v>64</v>
      </c>
      <c r="D38" s="1">
        <v>916</v>
      </c>
      <c r="E38" s="1" t="s">
        <v>12</v>
      </c>
      <c r="F38" s="11">
        <v>778968.86</v>
      </c>
      <c r="G38" s="2"/>
      <c r="H38" s="5"/>
      <c r="I38" s="5"/>
      <c r="J38" s="19"/>
      <c r="K38" s="18"/>
      <c r="L38" s="6"/>
      <c r="M38" s="6"/>
      <c r="N38" s="3"/>
      <c r="O38" s="15"/>
      <c r="P38" s="3"/>
      <c r="Q38" s="4"/>
      <c r="R38" s="18">
        <f t="shared" si="1"/>
        <v>778968.86</v>
      </c>
    </row>
    <row r="39" spans="1:18" ht="27.6">
      <c r="A39" s="1">
        <v>4013</v>
      </c>
      <c r="B39" s="1" t="s">
        <v>28</v>
      </c>
      <c r="C39" s="1" t="s">
        <v>65</v>
      </c>
      <c r="D39" s="1">
        <v>959</v>
      </c>
      <c r="E39" s="1" t="s">
        <v>81</v>
      </c>
      <c r="F39" s="11">
        <v>480000</v>
      </c>
      <c r="G39" s="5"/>
      <c r="H39" s="2"/>
      <c r="I39" s="2"/>
      <c r="J39" s="14"/>
      <c r="K39" s="13"/>
      <c r="L39" s="14">
        <v>556</v>
      </c>
      <c r="M39" s="1" t="s">
        <v>65</v>
      </c>
      <c r="N39" s="49" t="s">
        <v>86</v>
      </c>
      <c r="O39" s="11">
        <v>320000</v>
      </c>
      <c r="P39" s="3"/>
      <c r="Q39" s="4"/>
      <c r="R39" s="18">
        <f t="shared" si="1"/>
        <v>800000</v>
      </c>
    </row>
    <row r="40" spans="1:18" ht="27.6">
      <c r="A40" s="1">
        <v>5011</v>
      </c>
      <c r="B40" s="1" t="s">
        <v>29</v>
      </c>
      <c r="C40" s="1" t="s">
        <v>66</v>
      </c>
      <c r="D40" s="1">
        <v>925</v>
      </c>
      <c r="E40" s="1" t="s">
        <v>12</v>
      </c>
      <c r="F40" s="11">
        <v>1529720.23</v>
      </c>
      <c r="G40" s="20"/>
      <c r="H40" s="1"/>
      <c r="I40" s="1"/>
      <c r="J40" s="19"/>
      <c r="K40" s="18"/>
      <c r="L40" s="24"/>
      <c r="M40" s="24"/>
      <c r="N40" s="25"/>
      <c r="O40" s="33"/>
      <c r="P40" s="20"/>
      <c r="Q40" s="23"/>
      <c r="R40" s="18">
        <f t="shared" si="1"/>
        <v>1529720.23</v>
      </c>
    </row>
    <row r="41" spans="1:18" ht="27.6">
      <c r="A41" s="1">
        <v>5011</v>
      </c>
      <c r="B41" s="1" t="s">
        <v>29</v>
      </c>
      <c r="C41" s="1" t="s">
        <v>67</v>
      </c>
      <c r="D41" s="1">
        <v>926</v>
      </c>
      <c r="E41" s="1" t="s">
        <v>12</v>
      </c>
      <c r="F41" s="11">
        <v>1448065.5</v>
      </c>
      <c r="G41" s="20"/>
      <c r="H41" s="1"/>
      <c r="I41" s="1"/>
      <c r="J41" s="19"/>
      <c r="K41" s="18"/>
      <c r="L41" s="24"/>
      <c r="M41" s="24"/>
      <c r="N41" s="21"/>
      <c r="O41" s="22"/>
      <c r="P41" s="20"/>
      <c r="Q41" s="23"/>
      <c r="R41" s="18">
        <f t="shared" si="1"/>
        <v>1448065.5</v>
      </c>
    </row>
    <row r="42" spans="1:18" ht="41.4">
      <c r="A42" s="1">
        <v>5012</v>
      </c>
      <c r="B42" s="1" t="s">
        <v>30</v>
      </c>
      <c r="C42" s="1" t="s">
        <v>68</v>
      </c>
      <c r="D42" s="1">
        <v>655</v>
      </c>
      <c r="E42" s="1" t="s">
        <v>12</v>
      </c>
      <c r="F42" s="11">
        <v>-30304.84</v>
      </c>
      <c r="G42" s="7"/>
      <c r="H42" s="1"/>
      <c r="I42" s="1"/>
      <c r="J42" s="34"/>
      <c r="K42" s="8"/>
      <c r="L42" s="7"/>
      <c r="M42" s="7"/>
      <c r="N42" s="10"/>
      <c r="O42" s="9"/>
      <c r="P42" s="10"/>
      <c r="Q42" s="1"/>
      <c r="R42" s="18">
        <f t="shared" si="1"/>
        <v>-30304.84</v>
      </c>
    </row>
    <row r="43" spans="1:18" ht="41.4">
      <c r="A43" s="1">
        <v>5012</v>
      </c>
      <c r="B43" s="1" t="s">
        <v>30</v>
      </c>
      <c r="C43" s="1" t="s">
        <v>69</v>
      </c>
      <c r="D43" s="1">
        <v>6017</v>
      </c>
      <c r="E43" s="1" t="s">
        <v>12</v>
      </c>
      <c r="F43" s="11">
        <v>30304.84</v>
      </c>
      <c r="G43" s="7"/>
      <c r="H43" s="7"/>
      <c r="I43" s="7"/>
      <c r="J43" s="1"/>
      <c r="K43" s="11"/>
      <c r="L43" s="7"/>
      <c r="M43" s="7"/>
      <c r="N43" s="10"/>
      <c r="O43" s="9"/>
      <c r="P43" s="10"/>
      <c r="Q43" s="1"/>
      <c r="R43" s="18">
        <f t="shared" si="1"/>
        <v>30304.84</v>
      </c>
    </row>
    <row r="44" spans="1:18" ht="27.6">
      <c r="A44" s="1">
        <v>5017</v>
      </c>
      <c r="B44" s="1" t="s">
        <v>31</v>
      </c>
      <c r="C44" s="1" t="s">
        <v>70</v>
      </c>
      <c r="D44" s="1">
        <v>610</v>
      </c>
      <c r="E44" s="1" t="s">
        <v>12</v>
      </c>
      <c r="F44" s="11">
        <v>428610.46</v>
      </c>
      <c r="G44" s="5"/>
      <c r="H44" s="2"/>
      <c r="I44" s="2"/>
      <c r="J44" s="16"/>
      <c r="K44" s="13"/>
      <c r="L44" s="14"/>
      <c r="M44" s="14"/>
      <c r="N44" s="3"/>
      <c r="O44" s="15"/>
      <c r="P44" s="3"/>
      <c r="Q44" s="4"/>
      <c r="R44" s="18">
        <f t="shared" si="1"/>
        <v>428610.46</v>
      </c>
    </row>
    <row r="45" spans="1:18" ht="55.2">
      <c r="A45" s="1">
        <v>5017</v>
      </c>
      <c r="B45" s="1" t="s">
        <v>31</v>
      </c>
      <c r="C45" s="1" t="s">
        <v>71</v>
      </c>
      <c r="D45" s="1">
        <v>623</v>
      </c>
      <c r="E45" s="1" t="s">
        <v>12</v>
      </c>
      <c r="F45" s="11">
        <v>2289257.33</v>
      </c>
      <c r="G45" s="5"/>
      <c r="H45" s="2"/>
      <c r="I45" s="2"/>
      <c r="J45" s="16"/>
      <c r="K45" s="13"/>
      <c r="L45" s="14"/>
      <c r="M45" s="14"/>
      <c r="N45" s="3"/>
      <c r="O45" s="15"/>
      <c r="P45" s="3"/>
      <c r="Q45" s="4"/>
      <c r="R45" s="18">
        <f t="shared" si="1"/>
        <v>2289257.33</v>
      </c>
    </row>
    <row r="46" spans="1:18" ht="55.2">
      <c r="A46" s="1">
        <v>5017</v>
      </c>
      <c r="B46" s="1" t="s">
        <v>31</v>
      </c>
      <c r="C46" s="1" t="s">
        <v>72</v>
      </c>
      <c r="D46" s="1">
        <v>624</v>
      </c>
      <c r="E46" s="1" t="s">
        <v>12</v>
      </c>
      <c r="F46" s="11">
        <v>376881.51</v>
      </c>
      <c r="G46" s="2"/>
      <c r="H46" s="2"/>
      <c r="I46" s="2"/>
      <c r="J46" s="16"/>
      <c r="K46" s="13"/>
      <c r="L46" s="14"/>
      <c r="M46" s="14"/>
      <c r="N46" s="3"/>
      <c r="O46" s="15"/>
      <c r="P46" s="3"/>
      <c r="Q46" s="4"/>
      <c r="R46" s="18">
        <f t="shared" si="1"/>
        <v>376881.51</v>
      </c>
    </row>
    <row r="47" spans="1:18" ht="27.6">
      <c r="A47" s="1">
        <v>5017</v>
      </c>
      <c r="B47" s="1" t="s">
        <v>31</v>
      </c>
      <c r="C47" s="1" t="s">
        <v>73</v>
      </c>
      <c r="D47" s="1">
        <v>649</v>
      </c>
      <c r="E47" s="1" t="s">
        <v>12</v>
      </c>
      <c r="F47" s="11">
        <v>12269922.78</v>
      </c>
      <c r="G47" s="2"/>
      <c r="H47" s="2"/>
      <c r="I47" s="2"/>
      <c r="J47" s="16"/>
      <c r="K47" s="13"/>
      <c r="L47" s="14"/>
      <c r="M47" s="14"/>
      <c r="N47" s="3"/>
      <c r="O47" s="15"/>
      <c r="P47" s="3"/>
      <c r="Q47" s="4"/>
      <c r="R47" s="18">
        <f t="shared" si="1"/>
        <v>12269922.78</v>
      </c>
    </row>
    <row r="48" spans="1:18" ht="27.6">
      <c r="A48" s="1">
        <v>5017</v>
      </c>
      <c r="B48" s="1" t="s">
        <v>31</v>
      </c>
      <c r="C48" s="1" t="s">
        <v>74</v>
      </c>
      <c r="D48" s="1">
        <v>944</v>
      </c>
      <c r="E48" s="1" t="s">
        <v>12</v>
      </c>
      <c r="F48" s="11">
        <v>10975155</v>
      </c>
      <c r="G48" s="2"/>
      <c r="H48" s="2"/>
      <c r="I48" s="2"/>
      <c r="J48" s="16"/>
      <c r="K48" s="17"/>
      <c r="L48" s="6"/>
      <c r="M48" s="6"/>
      <c r="N48" s="3"/>
      <c r="O48" s="15"/>
      <c r="P48" s="3"/>
      <c r="Q48" s="4"/>
      <c r="R48" s="18">
        <f t="shared" si="1"/>
        <v>10975155</v>
      </c>
    </row>
    <row r="49" spans="1:18" ht="41.4">
      <c r="A49" s="1">
        <v>5018</v>
      </c>
      <c r="B49" s="1" t="s">
        <v>32</v>
      </c>
      <c r="C49" s="1" t="s">
        <v>75</v>
      </c>
      <c r="D49" s="1">
        <v>904</v>
      </c>
      <c r="E49" s="1" t="s">
        <v>84</v>
      </c>
      <c r="F49" s="11">
        <v>972905.29</v>
      </c>
      <c r="G49" s="5"/>
      <c r="H49" s="2"/>
      <c r="I49" s="2"/>
      <c r="J49" s="14"/>
      <c r="K49" s="13"/>
      <c r="L49" s="14">
        <v>363</v>
      </c>
      <c r="M49" s="1" t="s">
        <v>82</v>
      </c>
      <c r="N49" s="49" t="s">
        <v>32</v>
      </c>
      <c r="O49" s="11">
        <v>1585054.8</v>
      </c>
      <c r="P49" s="3"/>
      <c r="Q49" s="4"/>
      <c r="R49" s="18">
        <f t="shared" si="1"/>
        <v>2557960.09</v>
      </c>
    </row>
    <row r="50" spans="1:18" ht="27.6">
      <c r="A50" s="1">
        <v>5051</v>
      </c>
      <c r="B50" s="1" t="s">
        <v>33</v>
      </c>
      <c r="C50" s="1" t="s">
        <v>76</v>
      </c>
      <c r="D50" s="1">
        <v>612</v>
      </c>
      <c r="E50" s="1" t="s">
        <v>12</v>
      </c>
      <c r="F50" s="11">
        <v>10175621</v>
      </c>
      <c r="G50" s="2"/>
      <c r="H50" s="5"/>
      <c r="I50" s="5"/>
      <c r="J50" s="19"/>
      <c r="K50" s="18"/>
      <c r="L50" s="6"/>
      <c r="M50" s="6"/>
      <c r="N50" s="3"/>
      <c r="O50" s="15"/>
      <c r="P50" s="3"/>
      <c r="Q50" s="4"/>
      <c r="R50" s="18">
        <f t="shared" si="1"/>
        <v>10175621</v>
      </c>
    </row>
    <row r="51" spans="1:18" ht="27.6">
      <c r="A51" s="1">
        <v>5051</v>
      </c>
      <c r="B51" s="1" t="s">
        <v>33</v>
      </c>
      <c r="C51" s="1" t="s">
        <v>77</v>
      </c>
      <c r="D51" s="1">
        <v>929</v>
      </c>
      <c r="E51" s="1" t="s">
        <v>12</v>
      </c>
      <c r="F51" s="11">
        <v>733912.6</v>
      </c>
      <c r="G51" s="2"/>
      <c r="H51" s="5"/>
      <c r="I51" s="5"/>
      <c r="J51" s="19"/>
      <c r="K51" s="18"/>
      <c r="L51" s="6"/>
      <c r="M51" s="6"/>
      <c r="N51" s="3"/>
      <c r="O51" s="15"/>
      <c r="P51" s="3"/>
      <c r="Q51" s="4"/>
      <c r="R51" s="18">
        <f t="shared" si="1"/>
        <v>733912.6</v>
      </c>
    </row>
    <row r="52" spans="1:18" ht="41.4">
      <c r="A52" s="1">
        <v>5051</v>
      </c>
      <c r="B52" s="1" t="s">
        <v>33</v>
      </c>
      <c r="C52" s="1" t="s">
        <v>54</v>
      </c>
      <c r="D52" s="1">
        <v>6005</v>
      </c>
      <c r="E52" s="1" t="s">
        <v>12</v>
      </c>
      <c r="F52" s="11">
        <v>129761.44</v>
      </c>
      <c r="G52" s="5"/>
      <c r="H52" s="12"/>
      <c r="I52" s="12"/>
      <c r="J52" s="14"/>
      <c r="K52" s="13"/>
      <c r="L52" s="14"/>
      <c r="M52" s="14"/>
      <c r="N52" s="3"/>
      <c r="O52" s="15"/>
      <c r="P52" s="3"/>
      <c r="Q52" s="4"/>
      <c r="R52" s="18">
        <f t="shared" si="1"/>
        <v>129761.44</v>
      </c>
    </row>
    <row r="53" spans="1:18" ht="27.6">
      <c r="A53" s="1">
        <v>5057</v>
      </c>
      <c r="B53" s="1" t="s">
        <v>34</v>
      </c>
      <c r="C53" s="1" t="s">
        <v>78</v>
      </c>
      <c r="D53" s="1">
        <v>751</v>
      </c>
      <c r="E53" s="1" t="s">
        <v>12</v>
      </c>
      <c r="F53" s="11">
        <v>60112752.96</v>
      </c>
      <c r="G53" s="7"/>
      <c r="H53" s="1"/>
      <c r="I53" s="1"/>
      <c r="J53" s="34"/>
      <c r="K53" s="8"/>
      <c r="L53" s="1"/>
      <c r="M53" s="1"/>
      <c r="N53" s="1"/>
      <c r="O53" s="11"/>
      <c r="P53" s="10"/>
      <c r="Q53" s="1"/>
      <c r="R53" s="18">
        <f t="shared" si="1"/>
        <v>60112752.96</v>
      </c>
    </row>
    <row r="54" spans="1:18" ht="27.6">
      <c r="A54" s="1">
        <v>5057</v>
      </c>
      <c r="B54" s="1" t="s">
        <v>34</v>
      </c>
      <c r="C54" s="1" t="s">
        <v>79</v>
      </c>
      <c r="D54" s="1">
        <v>753</v>
      </c>
      <c r="E54" s="1" t="s">
        <v>12</v>
      </c>
      <c r="F54" s="11">
        <v>11592605.8</v>
      </c>
      <c r="G54" s="7"/>
      <c r="H54" s="1"/>
      <c r="I54" s="1"/>
      <c r="J54" s="34"/>
      <c r="K54" s="8"/>
      <c r="L54" s="1"/>
      <c r="M54" s="1"/>
      <c r="N54" s="1"/>
      <c r="O54" s="11"/>
      <c r="P54" s="10"/>
      <c r="Q54" s="1"/>
      <c r="R54" s="18">
        <f t="shared" si="1"/>
        <v>11592605.8</v>
      </c>
    </row>
    <row r="55" spans="1:18" ht="36" customHeight="1">
      <c r="A55" s="1"/>
      <c r="B55" s="1"/>
      <c r="C55" s="1"/>
      <c r="D55" s="1"/>
      <c r="E55" s="1"/>
      <c r="F55" s="35">
        <f>SUM(F6:F54)</f>
        <v>294904379.42</v>
      </c>
      <c r="G55" s="7"/>
      <c r="H55" s="7"/>
      <c r="I55" s="7"/>
      <c r="J55" s="1"/>
      <c r="K55" s="36">
        <f>SUM(K6:K54)</f>
        <v>17415448.439999998</v>
      </c>
      <c r="L55" s="7"/>
      <c r="M55" s="7"/>
      <c r="N55" s="10"/>
      <c r="O55" s="37">
        <f>SUM(O6:O54)</f>
        <v>6628669.4399999995</v>
      </c>
      <c r="P55" s="10"/>
      <c r="Q55" s="36">
        <f>SUM(Q20:Q54)</f>
        <v>4723614.64</v>
      </c>
      <c r="R55" s="36">
        <f>SUM(R6:R54)</f>
        <v>323672111.94</v>
      </c>
    </row>
    <row r="58" ht="18.75" customHeight="1"/>
    <row r="59" ht="18.75" customHeight="1"/>
    <row r="60" ht="18.75" customHeight="1"/>
    <row r="61" ht="18.75" customHeight="1"/>
  </sheetData>
  <mergeCells count="11">
    <mergeCell ref="R4:R5"/>
    <mergeCell ref="A1:A5"/>
    <mergeCell ref="B1:B5"/>
    <mergeCell ref="C1:R1"/>
    <mergeCell ref="C2:R2"/>
    <mergeCell ref="C3:R3"/>
    <mergeCell ref="C4:C5"/>
    <mergeCell ref="D4:F4"/>
    <mergeCell ref="G4:K4"/>
    <mergeCell ref="L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zoomScaleSheetLayoutView="100" workbookViewId="0" topLeftCell="A1">
      <selection activeCell="E10" sqref="E10"/>
    </sheetView>
  </sheetViews>
  <sheetFormatPr defaultColWidth="11.421875" defaultRowHeight="15"/>
  <cols>
    <col min="1" max="1" width="33.7109375" style="54" customWidth="1"/>
    <col min="2" max="2" width="18.8515625" style="54" customWidth="1"/>
    <col min="3" max="3" width="16.28125" style="41" customWidth="1"/>
    <col min="4" max="4" width="18.00390625" style="54" customWidth="1"/>
    <col min="5" max="5" width="14.7109375" style="41" customWidth="1"/>
    <col min="6" max="6" width="14.421875" style="42" hidden="1" customWidth="1"/>
    <col min="7" max="7" width="18.7109375" style="42" hidden="1" customWidth="1"/>
    <col min="8" max="8" width="16.28125" style="56" customWidth="1"/>
    <col min="9" max="9" width="14.7109375" style="51" customWidth="1"/>
    <col min="10" max="10" width="17.57421875" style="56" customWidth="1"/>
    <col min="11" max="11" width="14.57421875" style="52" customWidth="1"/>
    <col min="12" max="12" width="25.421875" style="57" customWidth="1"/>
    <col min="13" max="16384" width="11.421875" style="43" customWidth="1"/>
  </cols>
  <sheetData>
    <row r="1" spans="1:12" ht="18.7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2"/>
    </row>
    <row r="2" spans="1:12" ht="19.5" customHeight="1">
      <c r="A2" s="108" t="s">
        <v>89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09"/>
    </row>
    <row r="3" spans="1:12" ht="19.5" customHeight="1">
      <c r="A3" s="108" t="s">
        <v>90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09"/>
    </row>
    <row r="4" spans="1:12" ht="19.5" customHeight="1">
      <c r="A4" s="114" t="s">
        <v>3</v>
      </c>
      <c r="B4" s="108" t="s">
        <v>4</v>
      </c>
      <c r="C4" s="109"/>
      <c r="D4" s="108" t="s">
        <v>5</v>
      </c>
      <c r="E4" s="109"/>
      <c r="F4" s="108" t="s">
        <v>6</v>
      </c>
      <c r="G4" s="113"/>
      <c r="H4" s="113"/>
      <c r="I4" s="109"/>
      <c r="J4" s="108" t="s">
        <v>7</v>
      </c>
      <c r="K4" s="109"/>
      <c r="L4" s="106" t="s">
        <v>8</v>
      </c>
    </row>
    <row r="5" spans="1:12" s="48" customFormat="1" ht="20.4">
      <c r="A5" s="115"/>
      <c r="B5" s="59" t="s">
        <v>10</v>
      </c>
      <c r="C5" s="60" t="s">
        <v>11</v>
      </c>
      <c r="D5" s="59" t="s">
        <v>10</v>
      </c>
      <c r="E5" s="60" t="s">
        <v>11</v>
      </c>
      <c r="F5" s="61" t="s">
        <v>9</v>
      </c>
      <c r="G5" s="61"/>
      <c r="H5" s="59" t="s">
        <v>10</v>
      </c>
      <c r="I5" s="60" t="s">
        <v>11</v>
      </c>
      <c r="J5" s="59" t="s">
        <v>10</v>
      </c>
      <c r="K5" s="62" t="s">
        <v>11</v>
      </c>
      <c r="L5" s="107"/>
    </row>
    <row r="6" spans="1:12" ht="42.75" customHeight="1">
      <c r="A6" s="90" t="s">
        <v>17</v>
      </c>
      <c r="B6" s="90" t="s">
        <v>83</v>
      </c>
      <c r="C6" s="64">
        <v>73307098.86</v>
      </c>
      <c r="D6" s="90"/>
      <c r="E6" s="65"/>
      <c r="F6" s="66"/>
      <c r="G6" s="66"/>
      <c r="H6" s="67"/>
      <c r="I6" s="68"/>
      <c r="J6" s="67"/>
      <c r="K6" s="69"/>
      <c r="L6" s="70">
        <f aca="true" t="shared" si="0" ref="L6:L19">SUM(C6+E6+I6)</f>
        <v>73307098.86</v>
      </c>
    </row>
    <row r="7" spans="1:12" ht="14.4">
      <c r="A7" s="90" t="s">
        <v>37</v>
      </c>
      <c r="B7" s="90" t="s">
        <v>83</v>
      </c>
      <c r="C7" s="64">
        <v>664915.63</v>
      </c>
      <c r="D7" s="90"/>
      <c r="E7" s="71"/>
      <c r="F7" s="66"/>
      <c r="G7" s="66"/>
      <c r="H7" s="72"/>
      <c r="I7" s="73"/>
      <c r="J7" s="72"/>
      <c r="K7" s="63"/>
      <c r="L7" s="70">
        <f t="shared" si="0"/>
        <v>664915.63</v>
      </c>
    </row>
    <row r="8" spans="1:12" ht="14.4">
      <c r="A8" s="90" t="s">
        <v>38</v>
      </c>
      <c r="B8" s="90" t="s">
        <v>83</v>
      </c>
      <c r="C8" s="64">
        <v>5353679.85</v>
      </c>
      <c r="D8" s="90"/>
      <c r="E8" s="71"/>
      <c r="F8" s="66"/>
      <c r="G8" s="66"/>
      <c r="H8" s="72"/>
      <c r="I8" s="73"/>
      <c r="J8" s="72"/>
      <c r="K8" s="63"/>
      <c r="L8" s="70">
        <f t="shared" si="0"/>
        <v>5353679.85</v>
      </c>
    </row>
    <row r="9" spans="1:12" ht="14.4">
      <c r="A9" s="90" t="s">
        <v>39</v>
      </c>
      <c r="B9" s="90" t="s">
        <v>80</v>
      </c>
      <c r="C9" s="64">
        <v>65736</v>
      </c>
      <c r="D9" s="91"/>
      <c r="E9" s="70"/>
      <c r="F9" s="66"/>
      <c r="G9" s="66"/>
      <c r="H9" s="67"/>
      <c r="I9" s="68"/>
      <c r="J9" s="67"/>
      <c r="K9" s="69"/>
      <c r="L9" s="70">
        <f t="shared" si="0"/>
        <v>65736</v>
      </c>
    </row>
    <row r="10" spans="1:12" ht="20.4">
      <c r="A10" s="90" t="s">
        <v>40</v>
      </c>
      <c r="B10" s="90" t="s">
        <v>12</v>
      </c>
      <c r="C10" s="64">
        <v>391447.15</v>
      </c>
      <c r="D10" s="90"/>
      <c r="E10" s="65"/>
      <c r="F10" s="66"/>
      <c r="G10" s="66"/>
      <c r="H10" s="67"/>
      <c r="I10" s="68"/>
      <c r="J10" s="67"/>
      <c r="K10" s="69"/>
      <c r="L10" s="70">
        <f t="shared" si="0"/>
        <v>391447.15</v>
      </c>
    </row>
    <row r="11" spans="1:12" ht="20.4">
      <c r="A11" s="90" t="s">
        <v>41</v>
      </c>
      <c r="B11" s="90" t="s">
        <v>12</v>
      </c>
      <c r="C11" s="64">
        <v>1285618.75</v>
      </c>
      <c r="D11" s="90"/>
      <c r="E11" s="65"/>
      <c r="F11" s="66"/>
      <c r="G11" s="66"/>
      <c r="H11" s="67"/>
      <c r="I11" s="68"/>
      <c r="J11" s="67"/>
      <c r="K11" s="69"/>
      <c r="L11" s="70">
        <f t="shared" si="0"/>
        <v>1285618.75</v>
      </c>
    </row>
    <row r="12" spans="1:12" ht="20.4">
      <c r="A12" s="90" t="s">
        <v>42</v>
      </c>
      <c r="B12" s="90" t="s">
        <v>12</v>
      </c>
      <c r="C12" s="64">
        <v>2540393.56</v>
      </c>
      <c r="D12" s="90"/>
      <c r="E12" s="70"/>
      <c r="F12" s="66"/>
      <c r="G12" s="66"/>
      <c r="H12" s="67"/>
      <c r="I12" s="68"/>
      <c r="J12" s="67"/>
      <c r="K12" s="69"/>
      <c r="L12" s="70">
        <f t="shared" si="0"/>
        <v>2540393.56</v>
      </c>
    </row>
    <row r="13" spans="1:12" ht="30.6">
      <c r="A13" s="90" t="s">
        <v>43</v>
      </c>
      <c r="B13" s="90" t="s">
        <v>12</v>
      </c>
      <c r="C13" s="64">
        <v>2518767.5</v>
      </c>
      <c r="D13" s="90" t="s">
        <v>88</v>
      </c>
      <c r="E13" s="64">
        <v>2518767.5</v>
      </c>
      <c r="F13" s="66"/>
      <c r="G13" s="66"/>
      <c r="H13" s="74"/>
      <c r="I13" s="75"/>
      <c r="J13" s="67"/>
      <c r="K13" s="76"/>
      <c r="L13" s="70">
        <f t="shared" si="0"/>
        <v>5037535</v>
      </c>
    </row>
    <row r="14" spans="1:12" ht="30.6">
      <c r="A14" s="90" t="s">
        <v>44</v>
      </c>
      <c r="B14" s="90" t="s">
        <v>12</v>
      </c>
      <c r="C14" s="64">
        <v>9628350.15</v>
      </c>
      <c r="D14" s="90" t="s">
        <v>88</v>
      </c>
      <c r="E14" s="64">
        <v>13543695.78</v>
      </c>
      <c r="F14" s="66"/>
      <c r="G14" s="66"/>
      <c r="H14" s="74"/>
      <c r="I14" s="75"/>
      <c r="J14" s="67"/>
      <c r="K14" s="76"/>
      <c r="L14" s="70">
        <f t="shared" si="0"/>
        <v>23172045.93</v>
      </c>
    </row>
    <row r="15" spans="1:12" ht="20.4">
      <c r="A15" s="90" t="s">
        <v>41</v>
      </c>
      <c r="B15" s="90" t="s">
        <v>12</v>
      </c>
      <c r="C15" s="64">
        <v>2102348.75</v>
      </c>
      <c r="D15" s="90"/>
      <c r="E15" s="70"/>
      <c r="F15" s="72"/>
      <c r="G15" s="72"/>
      <c r="H15" s="74"/>
      <c r="I15" s="75"/>
      <c r="J15" s="67"/>
      <c r="K15" s="76"/>
      <c r="L15" s="70">
        <f t="shared" si="0"/>
        <v>2102348.75</v>
      </c>
    </row>
    <row r="16" spans="1:12" ht="30.6">
      <c r="A16" s="90" t="s">
        <v>45</v>
      </c>
      <c r="B16" s="90" t="s">
        <v>12</v>
      </c>
      <c r="C16" s="64">
        <v>33680210</v>
      </c>
      <c r="D16" s="90"/>
      <c r="E16" s="65"/>
      <c r="F16" s="72"/>
      <c r="G16" s="72"/>
      <c r="H16" s="74"/>
      <c r="I16" s="75"/>
      <c r="J16" s="67"/>
      <c r="K16" s="76"/>
      <c r="L16" s="70">
        <f t="shared" si="0"/>
        <v>33680210</v>
      </c>
    </row>
    <row r="17" spans="1:12" ht="20.4">
      <c r="A17" s="90" t="s">
        <v>46</v>
      </c>
      <c r="B17" s="90" t="s">
        <v>12</v>
      </c>
      <c r="C17" s="64">
        <v>157147.16</v>
      </c>
      <c r="D17" s="90"/>
      <c r="E17" s="65"/>
      <c r="F17" s="72"/>
      <c r="G17" s="72"/>
      <c r="H17" s="74"/>
      <c r="I17" s="75"/>
      <c r="J17" s="67"/>
      <c r="K17" s="76"/>
      <c r="L17" s="70">
        <f t="shared" si="0"/>
        <v>157147.16</v>
      </c>
    </row>
    <row r="18" spans="1:12" ht="20.4">
      <c r="A18" s="90" t="s">
        <v>47</v>
      </c>
      <c r="B18" s="90" t="s">
        <v>12</v>
      </c>
      <c r="C18" s="64">
        <v>4354812.63</v>
      </c>
      <c r="D18" s="90"/>
      <c r="E18" s="65"/>
      <c r="F18" s="72"/>
      <c r="G18" s="72"/>
      <c r="H18" s="74"/>
      <c r="I18" s="75"/>
      <c r="J18" s="67"/>
      <c r="K18" s="76"/>
      <c r="L18" s="70">
        <f t="shared" si="0"/>
        <v>4354812.63</v>
      </c>
    </row>
    <row r="19" spans="1:12" ht="20.4">
      <c r="A19" s="90" t="s">
        <v>48</v>
      </c>
      <c r="B19" s="90" t="s">
        <v>12</v>
      </c>
      <c r="C19" s="64">
        <v>1892319.41</v>
      </c>
      <c r="D19" s="90"/>
      <c r="E19" s="65"/>
      <c r="F19" s="72"/>
      <c r="G19" s="72"/>
      <c r="H19" s="77"/>
      <c r="I19" s="75"/>
      <c r="J19" s="67"/>
      <c r="K19" s="76"/>
      <c r="L19" s="70">
        <f t="shared" si="0"/>
        <v>1892319.41</v>
      </c>
    </row>
    <row r="20" spans="1:12" ht="31.8">
      <c r="A20" s="90" t="s">
        <v>49</v>
      </c>
      <c r="B20" s="90" t="s">
        <v>81</v>
      </c>
      <c r="C20" s="64">
        <v>4723614.65</v>
      </c>
      <c r="D20" s="90" t="s">
        <v>87</v>
      </c>
      <c r="E20" s="64">
        <v>1352985.16</v>
      </c>
      <c r="F20" s="63">
        <v>304</v>
      </c>
      <c r="G20" s="63" t="s">
        <v>35</v>
      </c>
      <c r="H20" s="78" t="s">
        <v>85</v>
      </c>
      <c r="I20" s="64">
        <v>4723614.64</v>
      </c>
      <c r="J20" s="63" t="s">
        <v>36</v>
      </c>
      <c r="K20" s="64">
        <v>4723614.64</v>
      </c>
      <c r="L20" s="79">
        <f>SUM(C20+E20+I20+K20)</f>
        <v>15523829.09</v>
      </c>
    </row>
    <row r="21" spans="1:12" ht="20.4">
      <c r="A21" s="90" t="s">
        <v>50</v>
      </c>
      <c r="B21" s="90" t="s">
        <v>12</v>
      </c>
      <c r="C21" s="64">
        <v>69892.18</v>
      </c>
      <c r="D21" s="90"/>
      <c r="E21" s="70"/>
      <c r="F21" s="72"/>
      <c r="G21" s="72"/>
      <c r="H21" s="74"/>
      <c r="I21" s="75"/>
      <c r="J21" s="67"/>
      <c r="K21" s="76"/>
      <c r="L21" s="70">
        <f aca="true" t="shared" si="1" ref="L21:L34">SUM(C21+E21+I21)</f>
        <v>69892.18</v>
      </c>
    </row>
    <row r="22" spans="1:12" ht="20.4">
      <c r="A22" s="90" t="s">
        <v>51</v>
      </c>
      <c r="B22" s="90" t="s">
        <v>12</v>
      </c>
      <c r="C22" s="64">
        <v>6091249.8</v>
      </c>
      <c r="D22" s="90"/>
      <c r="E22" s="70"/>
      <c r="F22" s="72"/>
      <c r="G22" s="72"/>
      <c r="H22" s="74"/>
      <c r="I22" s="75"/>
      <c r="J22" s="67"/>
      <c r="K22" s="76"/>
      <c r="L22" s="70">
        <f t="shared" si="1"/>
        <v>6091249.8</v>
      </c>
    </row>
    <row r="23" spans="1:12" ht="20.4">
      <c r="A23" s="90" t="s">
        <v>52</v>
      </c>
      <c r="B23" s="90" t="s">
        <v>12</v>
      </c>
      <c r="C23" s="64">
        <v>2796001.21</v>
      </c>
      <c r="D23" s="90"/>
      <c r="E23" s="70"/>
      <c r="F23" s="63"/>
      <c r="G23" s="63"/>
      <c r="H23" s="69"/>
      <c r="I23" s="64"/>
      <c r="J23" s="67"/>
      <c r="K23" s="69"/>
      <c r="L23" s="79">
        <f t="shared" si="1"/>
        <v>2796001.21</v>
      </c>
    </row>
    <row r="24" spans="1:12" ht="20.4">
      <c r="A24" s="90" t="s">
        <v>53</v>
      </c>
      <c r="B24" s="90" t="s">
        <v>12</v>
      </c>
      <c r="C24" s="64">
        <v>572317.61</v>
      </c>
      <c r="D24" s="90"/>
      <c r="E24" s="70"/>
      <c r="F24" s="66"/>
      <c r="G24" s="67"/>
      <c r="H24" s="67"/>
      <c r="I24" s="68"/>
      <c r="J24" s="67"/>
      <c r="K24" s="69"/>
      <c r="L24" s="70">
        <f t="shared" si="1"/>
        <v>572317.61</v>
      </c>
    </row>
    <row r="25" spans="1:12" ht="20.4">
      <c r="A25" s="90" t="s">
        <v>54</v>
      </c>
      <c r="B25" s="90" t="s">
        <v>12</v>
      </c>
      <c r="C25" s="64">
        <v>13451.06</v>
      </c>
      <c r="D25" s="90"/>
      <c r="E25" s="70"/>
      <c r="F25" s="66"/>
      <c r="G25" s="67"/>
      <c r="H25" s="67"/>
      <c r="I25" s="68"/>
      <c r="J25" s="67"/>
      <c r="K25" s="69"/>
      <c r="L25" s="70">
        <f t="shared" si="1"/>
        <v>13451.06</v>
      </c>
    </row>
    <row r="26" spans="1:12" ht="20.4">
      <c r="A26" s="90" t="s">
        <v>55</v>
      </c>
      <c r="B26" s="90" t="s">
        <v>12</v>
      </c>
      <c r="C26" s="64">
        <v>3703055.18</v>
      </c>
      <c r="D26" s="90"/>
      <c r="E26" s="70"/>
      <c r="F26" s="63"/>
      <c r="G26" s="69"/>
      <c r="H26" s="69"/>
      <c r="I26" s="64"/>
      <c r="J26" s="67"/>
      <c r="K26" s="69"/>
      <c r="L26" s="70">
        <f t="shared" si="1"/>
        <v>3703055.18</v>
      </c>
    </row>
    <row r="27" spans="1:12" ht="20.4">
      <c r="A27" s="90" t="s">
        <v>56</v>
      </c>
      <c r="B27" s="90" t="s">
        <v>12</v>
      </c>
      <c r="C27" s="64">
        <v>160501.89</v>
      </c>
      <c r="D27" s="90"/>
      <c r="E27" s="70"/>
      <c r="F27" s="66"/>
      <c r="G27" s="66"/>
      <c r="H27" s="67"/>
      <c r="I27" s="68"/>
      <c r="J27" s="67"/>
      <c r="K27" s="69"/>
      <c r="L27" s="70">
        <f t="shared" si="1"/>
        <v>160501.89</v>
      </c>
    </row>
    <row r="28" spans="1:12" ht="20.4">
      <c r="A28" s="90" t="s">
        <v>56</v>
      </c>
      <c r="B28" s="90" t="s">
        <v>12</v>
      </c>
      <c r="C28" s="80">
        <v>95237</v>
      </c>
      <c r="D28" s="90"/>
      <c r="E28" s="70"/>
      <c r="F28" s="66"/>
      <c r="G28" s="66"/>
      <c r="H28" s="67"/>
      <c r="I28" s="68"/>
      <c r="J28" s="67"/>
      <c r="K28" s="69"/>
      <c r="L28" s="70">
        <f t="shared" si="1"/>
        <v>95237</v>
      </c>
    </row>
    <row r="29" spans="1:12" ht="20.4">
      <c r="A29" s="90" t="s">
        <v>55</v>
      </c>
      <c r="B29" s="90" t="s">
        <v>12</v>
      </c>
      <c r="C29" s="64">
        <v>14561493</v>
      </c>
      <c r="D29" s="90"/>
      <c r="E29" s="70"/>
      <c r="F29" s="63"/>
      <c r="G29" s="63"/>
      <c r="H29" s="69"/>
      <c r="I29" s="64"/>
      <c r="J29" s="67"/>
      <c r="K29" s="69"/>
      <c r="L29" s="70">
        <f t="shared" si="1"/>
        <v>14561493</v>
      </c>
    </row>
    <row r="30" spans="1:12" ht="30.6">
      <c r="A30" s="90" t="s">
        <v>57</v>
      </c>
      <c r="B30" s="90" t="s">
        <v>12</v>
      </c>
      <c r="C30" s="64">
        <v>325316.69</v>
      </c>
      <c r="D30" s="90"/>
      <c r="E30" s="70"/>
      <c r="F30" s="63"/>
      <c r="G30" s="63"/>
      <c r="H30" s="63"/>
      <c r="I30" s="64"/>
      <c r="J30" s="67"/>
      <c r="K30" s="69"/>
      <c r="L30" s="70">
        <f t="shared" si="1"/>
        <v>325316.69</v>
      </c>
    </row>
    <row r="31" spans="1:12" ht="20.4">
      <c r="A31" s="90" t="s">
        <v>58</v>
      </c>
      <c r="B31" s="90" t="s">
        <v>12</v>
      </c>
      <c r="C31" s="64">
        <v>101168.32</v>
      </c>
      <c r="D31" s="90"/>
      <c r="E31" s="81"/>
      <c r="F31" s="63"/>
      <c r="G31" s="63"/>
      <c r="H31" s="63"/>
      <c r="I31" s="64"/>
      <c r="J31" s="67"/>
      <c r="K31" s="69"/>
      <c r="L31" s="70">
        <f t="shared" si="1"/>
        <v>101168.32</v>
      </c>
    </row>
    <row r="32" spans="1:12" ht="20.4">
      <c r="A32" s="90" t="s">
        <v>59</v>
      </c>
      <c r="B32" s="90" t="s">
        <v>12</v>
      </c>
      <c r="C32" s="64">
        <v>2796125.98</v>
      </c>
      <c r="D32" s="90"/>
      <c r="E32" s="70"/>
      <c r="F32" s="66"/>
      <c r="G32" s="66"/>
      <c r="H32" s="67"/>
      <c r="I32" s="68"/>
      <c r="J32" s="67"/>
      <c r="K32" s="69"/>
      <c r="L32" s="70">
        <f t="shared" si="1"/>
        <v>2796125.98</v>
      </c>
    </row>
    <row r="33" spans="1:12" ht="20.4">
      <c r="A33" s="90" t="s">
        <v>60</v>
      </c>
      <c r="B33" s="90" t="s">
        <v>12</v>
      </c>
      <c r="C33" s="64">
        <v>2929646.41</v>
      </c>
      <c r="D33" s="90"/>
      <c r="E33" s="70"/>
      <c r="F33" s="66"/>
      <c r="G33" s="66"/>
      <c r="H33" s="67"/>
      <c r="I33" s="68"/>
      <c r="J33" s="67"/>
      <c r="K33" s="69"/>
      <c r="L33" s="70">
        <f t="shared" si="1"/>
        <v>2929646.41</v>
      </c>
    </row>
    <row r="34" spans="1:12" ht="20.4">
      <c r="A34" s="90" t="s">
        <v>61</v>
      </c>
      <c r="B34" s="90" t="s">
        <v>12</v>
      </c>
      <c r="C34" s="64">
        <v>650699.24</v>
      </c>
      <c r="D34" s="91"/>
      <c r="E34" s="70"/>
      <c r="F34" s="82"/>
      <c r="G34" s="63"/>
      <c r="H34" s="83"/>
      <c r="I34" s="71"/>
      <c r="J34" s="67"/>
      <c r="K34" s="69"/>
      <c r="L34" s="70">
        <f t="shared" si="1"/>
        <v>650699.24</v>
      </c>
    </row>
    <row r="35" spans="1:12" ht="20.4">
      <c r="A35" s="90" t="s">
        <v>54</v>
      </c>
      <c r="B35" s="90" t="s">
        <v>12</v>
      </c>
      <c r="C35" s="64">
        <v>1694.5</v>
      </c>
      <c r="D35" s="91"/>
      <c r="E35" s="70"/>
      <c r="F35" s="66"/>
      <c r="G35" s="66"/>
      <c r="H35" s="67"/>
      <c r="I35" s="84"/>
      <c r="J35" s="67"/>
      <c r="K35" s="69"/>
      <c r="L35" s="70">
        <f>SUM(C35:K35)</f>
        <v>1694.5</v>
      </c>
    </row>
    <row r="36" spans="1:12" ht="30.6">
      <c r="A36" s="90" t="s">
        <v>62</v>
      </c>
      <c r="B36" s="90" t="s">
        <v>12</v>
      </c>
      <c r="C36" s="64">
        <v>11931.15</v>
      </c>
      <c r="D36" s="91"/>
      <c r="E36" s="70"/>
      <c r="F36" s="66"/>
      <c r="G36" s="66"/>
      <c r="H36" s="67"/>
      <c r="I36" s="68"/>
      <c r="J36" s="67"/>
      <c r="K36" s="69"/>
      <c r="L36" s="70">
        <f aca="true" t="shared" si="2" ref="L36:L54">SUM(C36+E36+I36)</f>
        <v>11931.15</v>
      </c>
    </row>
    <row r="37" spans="1:12" ht="20.4">
      <c r="A37" s="90" t="s">
        <v>63</v>
      </c>
      <c r="B37" s="90" t="s">
        <v>12</v>
      </c>
      <c r="C37" s="64">
        <v>3063997.39</v>
      </c>
      <c r="D37" s="91"/>
      <c r="E37" s="70"/>
      <c r="F37" s="66"/>
      <c r="G37" s="66"/>
      <c r="H37" s="67"/>
      <c r="I37" s="68"/>
      <c r="J37" s="67"/>
      <c r="K37" s="69"/>
      <c r="L37" s="70">
        <f t="shared" si="2"/>
        <v>3063997.39</v>
      </c>
    </row>
    <row r="38" spans="1:12" ht="20.4">
      <c r="A38" s="90" t="s">
        <v>64</v>
      </c>
      <c r="B38" s="90" t="s">
        <v>12</v>
      </c>
      <c r="C38" s="64">
        <v>778968.86</v>
      </c>
      <c r="D38" s="91"/>
      <c r="E38" s="70"/>
      <c r="F38" s="66"/>
      <c r="G38" s="66"/>
      <c r="H38" s="67"/>
      <c r="I38" s="68"/>
      <c r="J38" s="67"/>
      <c r="K38" s="69"/>
      <c r="L38" s="70">
        <f t="shared" si="2"/>
        <v>778968.86</v>
      </c>
    </row>
    <row r="39" spans="1:12" ht="21.6">
      <c r="A39" s="90" t="s">
        <v>65</v>
      </c>
      <c r="B39" s="90" t="s">
        <v>81</v>
      </c>
      <c r="C39" s="64">
        <v>480000</v>
      </c>
      <c r="D39" s="92"/>
      <c r="E39" s="86"/>
      <c r="F39" s="85">
        <v>556</v>
      </c>
      <c r="G39" s="63" t="s">
        <v>65</v>
      </c>
      <c r="H39" s="78" t="s">
        <v>86</v>
      </c>
      <c r="I39" s="64">
        <v>320000</v>
      </c>
      <c r="J39" s="67"/>
      <c r="K39" s="69"/>
      <c r="L39" s="70">
        <f t="shared" si="2"/>
        <v>800000</v>
      </c>
    </row>
    <row r="40" spans="1:12" ht="20.4">
      <c r="A40" s="90" t="s">
        <v>66</v>
      </c>
      <c r="B40" s="90" t="s">
        <v>12</v>
      </c>
      <c r="C40" s="64">
        <v>1529720.23</v>
      </c>
      <c r="D40" s="91"/>
      <c r="E40" s="70"/>
      <c r="F40" s="72"/>
      <c r="G40" s="72"/>
      <c r="H40" s="77"/>
      <c r="I40" s="87"/>
      <c r="J40" s="67"/>
      <c r="K40" s="76"/>
      <c r="L40" s="70">
        <f t="shared" si="2"/>
        <v>1529720.23</v>
      </c>
    </row>
    <row r="41" spans="1:12" ht="20.4">
      <c r="A41" s="90" t="s">
        <v>67</v>
      </c>
      <c r="B41" s="90" t="s">
        <v>12</v>
      </c>
      <c r="C41" s="64">
        <v>1448065.5</v>
      </c>
      <c r="D41" s="91"/>
      <c r="E41" s="70"/>
      <c r="F41" s="72"/>
      <c r="G41" s="72"/>
      <c r="H41" s="74"/>
      <c r="I41" s="75"/>
      <c r="J41" s="67"/>
      <c r="K41" s="76"/>
      <c r="L41" s="70">
        <f t="shared" si="2"/>
        <v>1448065.5</v>
      </c>
    </row>
    <row r="42" spans="1:12" ht="30.6">
      <c r="A42" s="90" t="s">
        <v>68</v>
      </c>
      <c r="B42" s="90" t="s">
        <v>12</v>
      </c>
      <c r="C42" s="64">
        <v>-30304.84</v>
      </c>
      <c r="D42" s="91"/>
      <c r="E42" s="71"/>
      <c r="F42" s="66"/>
      <c r="G42" s="66"/>
      <c r="H42" s="72"/>
      <c r="I42" s="73"/>
      <c r="J42" s="72"/>
      <c r="K42" s="63"/>
      <c r="L42" s="70">
        <f t="shared" si="2"/>
        <v>-30304.84</v>
      </c>
    </row>
    <row r="43" spans="1:12" ht="30.6">
      <c r="A43" s="90" t="s">
        <v>69</v>
      </c>
      <c r="B43" s="90" t="s">
        <v>12</v>
      </c>
      <c r="C43" s="64">
        <v>30304.84</v>
      </c>
      <c r="D43" s="90"/>
      <c r="E43" s="64"/>
      <c r="F43" s="66"/>
      <c r="G43" s="66"/>
      <c r="H43" s="72"/>
      <c r="I43" s="73"/>
      <c r="J43" s="72"/>
      <c r="K43" s="63"/>
      <c r="L43" s="70">
        <f t="shared" si="2"/>
        <v>30304.84</v>
      </c>
    </row>
    <row r="44" spans="1:12" ht="20.4">
      <c r="A44" s="90" t="s">
        <v>70</v>
      </c>
      <c r="B44" s="90" t="s">
        <v>12</v>
      </c>
      <c r="C44" s="64">
        <v>428610.46</v>
      </c>
      <c r="D44" s="90"/>
      <c r="E44" s="86"/>
      <c r="F44" s="85"/>
      <c r="G44" s="85"/>
      <c r="H44" s="67"/>
      <c r="I44" s="68"/>
      <c r="J44" s="67"/>
      <c r="K44" s="69"/>
      <c r="L44" s="70">
        <f t="shared" si="2"/>
        <v>428610.46</v>
      </c>
    </row>
    <row r="45" spans="1:12" ht="30.6">
      <c r="A45" s="90" t="s">
        <v>71</v>
      </c>
      <c r="B45" s="90" t="s">
        <v>12</v>
      </c>
      <c r="C45" s="64">
        <v>2289257.33</v>
      </c>
      <c r="D45" s="90"/>
      <c r="E45" s="86"/>
      <c r="F45" s="85"/>
      <c r="G45" s="85"/>
      <c r="H45" s="67"/>
      <c r="I45" s="68"/>
      <c r="J45" s="67"/>
      <c r="K45" s="69"/>
      <c r="L45" s="70">
        <f t="shared" si="2"/>
        <v>2289257.33</v>
      </c>
    </row>
    <row r="46" spans="1:12" ht="40.8">
      <c r="A46" s="90" t="s">
        <v>72</v>
      </c>
      <c r="B46" s="90" t="s">
        <v>12</v>
      </c>
      <c r="C46" s="64">
        <v>376881.51</v>
      </c>
      <c r="D46" s="90"/>
      <c r="E46" s="86"/>
      <c r="F46" s="85"/>
      <c r="G46" s="85"/>
      <c r="H46" s="67"/>
      <c r="I46" s="68"/>
      <c r="J46" s="67"/>
      <c r="K46" s="69"/>
      <c r="L46" s="70">
        <f t="shared" si="2"/>
        <v>376881.51</v>
      </c>
    </row>
    <row r="47" spans="1:12" ht="20.4">
      <c r="A47" s="90" t="s">
        <v>73</v>
      </c>
      <c r="B47" s="90" t="s">
        <v>12</v>
      </c>
      <c r="C47" s="64">
        <v>12269922.78</v>
      </c>
      <c r="D47" s="90"/>
      <c r="E47" s="86"/>
      <c r="F47" s="85"/>
      <c r="G47" s="85"/>
      <c r="H47" s="67"/>
      <c r="I47" s="68"/>
      <c r="J47" s="67"/>
      <c r="K47" s="69"/>
      <c r="L47" s="70">
        <f t="shared" si="2"/>
        <v>12269922.78</v>
      </c>
    </row>
    <row r="48" spans="1:12" ht="20.4">
      <c r="A48" s="90" t="s">
        <v>74</v>
      </c>
      <c r="B48" s="90" t="s">
        <v>12</v>
      </c>
      <c r="C48" s="64">
        <v>10975155</v>
      </c>
      <c r="D48" s="90"/>
      <c r="E48" s="65"/>
      <c r="F48" s="66"/>
      <c r="G48" s="66"/>
      <c r="H48" s="67"/>
      <c r="I48" s="68"/>
      <c r="J48" s="67"/>
      <c r="K48" s="69"/>
      <c r="L48" s="70">
        <f t="shared" si="2"/>
        <v>10975155</v>
      </c>
    </row>
    <row r="49" spans="1:12" ht="30.6">
      <c r="A49" s="90" t="s">
        <v>75</v>
      </c>
      <c r="B49" s="90" t="s">
        <v>84</v>
      </c>
      <c r="C49" s="64">
        <v>972905.29</v>
      </c>
      <c r="D49" s="92"/>
      <c r="E49" s="86"/>
      <c r="F49" s="85">
        <v>363</v>
      </c>
      <c r="G49" s="63" t="s">
        <v>82</v>
      </c>
      <c r="H49" s="78" t="s">
        <v>32</v>
      </c>
      <c r="I49" s="64">
        <v>1585054.8</v>
      </c>
      <c r="J49" s="67"/>
      <c r="K49" s="69"/>
      <c r="L49" s="70">
        <f t="shared" si="2"/>
        <v>2557960.09</v>
      </c>
    </row>
    <row r="50" spans="1:12" ht="20.4">
      <c r="A50" s="90" t="s">
        <v>76</v>
      </c>
      <c r="B50" s="90" t="s">
        <v>12</v>
      </c>
      <c r="C50" s="64">
        <v>10175621</v>
      </c>
      <c r="D50" s="91"/>
      <c r="E50" s="70"/>
      <c r="F50" s="66"/>
      <c r="G50" s="66"/>
      <c r="H50" s="67"/>
      <c r="I50" s="68"/>
      <c r="J50" s="67"/>
      <c r="K50" s="69"/>
      <c r="L50" s="70">
        <f t="shared" si="2"/>
        <v>10175621</v>
      </c>
    </row>
    <row r="51" spans="1:12" ht="20.4">
      <c r="A51" s="90" t="s">
        <v>77</v>
      </c>
      <c r="B51" s="90" t="s">
        <v>12</v>
      </c>
      <c r="C51" s="64">
        <v>733912.6</v>
      </c>
      <c r="D51" s="91"/>
      <c r="E51" s="70"/>
      <c r="F51" s="66"/>
      <c r="G51" s="66"/>
      <c r="H51" s="67"/>
      <c r="I51" s="68"/>
      <c r="J51" s="67"/>
      <c r="K51" s="69"/>
      <c r="L51" s="70">
        <f t="shared" si="2"/>
        <v>733912.6</v>
      </c>
    </row>
    <row r="52" spans="1:12" ht="20.4">
      <c r="A52" s="90" t="s">
        <v>54</v>
      </c>
      <c r="B52" s="90" t="s">
        <v>12</v>
      </c>
      <c r="C52" s="64">
        <v>129761.44</v>
      </c>
      <c r="D52" s="92"/>
      <c r="E52" s="86"/>
      <c r="F52" s="85"/>
      <c r="G52" s="85"/>
      <c r="H52" s="67"/>
      <c r="I52" s="68"/>
      <c r="J52" s="67"/>
      <c r="K52" s="69"/>
      <c r="L52" s="70">
        <f t="shared" si="2"/>
        <v>129761.44</v>
      </c>
    </row>
    <row r="53" spans="1:12" ht="20.4">
      <c r="A53" s="90" t="s">
        <v>78</v>
      </c>
      <c r="B53" s="90" t="s">
        <v>12</v>
      </c>
      <c r="C53" s="64">
        <v>60112752.96</v>
      </c>
      <c r="D53" s="91"/>
      <c r="E53" s="71"/>
      <c r="F53" s="63"/>
      <c r="G53" s="63"/>
      <c r="H53" s="63"/>
      <c r="I53" s="64"/>
      <c r="J53" s="72"/>
      <c r="K53" s="63"/>
      <c r="L53" s="70">
        <f t="shared" si="2"/>
        <v>60112752.96</v>
      </c>
    </row>
    <row r="54" spans="1:12" ht="20.4">
      <c r="A54" s="90" t="s">
        <v>79</v>
      </c>
      <c r="B54" s="90" t="s">
        <v>12</v>
      </c>
      <c r="C54" s="64">
        <v>11592605.8</v>
      </c>
      <c r="D54" s="91"/>
      <c r="E54" s="71"/>
      <c r="F54" s="63"/>
      <c r="G54" s="63"/>
      <c r="H54" s="63"/>
      <c r="I54" s="64"/>
      <c r="J54" s="72"/>
      <c r="K54" s="63"/>
      <c r="L54" s="70">
        <f t="shared" si="2"/>
        <v>11592605.8</v>
      </c>
    </row>
    <row r="55" spans="1:12" ht="36" customHeight="1">
      <c r="A55" s="90"/>
      <c r="B55" s="90"/>
      <c r="C55" s="88">
        <f>SUM(C6:C54)</f>
        <v>294904379.42</v>
      </c>
      <c r="D55" s="90"/>
      <c r="E55" s="89">
        <f>SUM(E6:E54)</f>
        <v>17415448.439999998</v>
      </c>
      <c r="F55" s="66"/>
      <c r="G55" s="66"/>
      <c r="H55" s="72"/>
      <c r="I55" s="73">
        <f>SUM(I6:I54)</f>
        <v>6628669.4399999995</v>
      </c>
      <c r="J55" s="72"/>
      <c r="K55" s="89">
        <f>SUM(K20:K54)</f>
        <v>4723614.64</v>
      </c>
      <c r="L55" s="89">
        <f>SUM(L6:L54)</f>
        <v>323672111.94</v>
      </c>
    </row>
    <row r="58" ht="18.75" customHeight="1"/>
    <row r="59" ht="18.75" customHeight="1"/>
    <row r="60" ht="18.75" customHeight="1"/>
    <row r="61" ht="18.75" customHeight="1"/>
  </sheetData>
  <mergeCells count="9">
    <mergeCell ref="L4:L5"/>
    <mergeCell ref="B4:C4"/>
    <mergeCell ref="D4:E4"/>
    <mergeCell ref="A1:L1"/>
    <mergeCell ref="A2:L2"/>
    <mergeCell ref="A3:L3"/>
    <mergeCell ref="A4:A5"/>
    <mergeCell ref="F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Edith Popoca Martinez</dc:creator>
  <cp:keywords/>
  <dc:description/>
  <cp:lastModifiedBy>Claudia Elizabeth Casillas Villegas</cp:lastModifiedBy>
  <cp:lastPrinted>2017-05-15T22:27:33Z</cp:lastPrinted>
  <dcterms:created xsi:type="dcterms:W3CDTF">2017-02-21T22:21:02Z</dcterms:created>
  <dcterms:modified xsi:type="dcterms:W3CDTF">2017-05-18T14:08:10Z</dcterms:modified>
  <cp:category/>
  <cp:version/>
  <cp:contentType/>
  <cp:contentStatus/>
</cp:coreProperties>
</file>